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0"/>
  </bookViews>
  <sheets>
    <sheet name="ETAP 1" sheetId="1" r:id="rId1"/>
  </sheets>
  <externalReferences>
    <externalReference r:id="rId4"/>
    <externalReference r:id="rId5"/>
  </externalReferences>
  <definedNames>
    <definedName name="_xlnm._FilterDatabase" localSheetId="0" hidden="1">'ETAP 1'!$A$4:$O$41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<sst xmlns="http://schemas.openxmlformats.org/spreadsheetml/2006/main" count="312" uniqueCount="134">
  <si>
    <t>Dystans 10 km,start/meta Stadion Miejski</t>
  </si>
  <si>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</si>
  <si>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</si>
  <si>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</si>
  <si>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</si>
  <si>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</si>
  <si>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</si>
  <si>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</si>
  <si>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</si>
  <si>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</si>
  <si>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</si>
  <si>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</si>
  <si>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</si>
  <si>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</si>
  <si>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</si>
  <si>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</si>
  <si>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</si>
  <si>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</si>
  <si>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</si>
  <si>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</si>
  <si>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</si>
  <si>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</si>
  <si>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</si>
  <si>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</si>
  <si>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</si>
  <si>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</si>
  <si>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</si>
  <si>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</si>
  <si>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</si>
  <si>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</si>
  <si>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</si>
  <si>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</si>
  <si>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</si>
  <si>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</si>
  <si>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</si>
  <si>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</si>
  <si>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</si>
  <si>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</si>
  <si>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Pacan</t>
  </si>
  <si>
    <t>K</t>
  </si>
  <si>
    <t>K30</t>
  </si>
  <si>
    <t>Jacek</t>
  </si>
  <si>
    <t>Bosy</t>
  </si>
  <si>
    <t>Piotr</t>
  </si>
  <si>
    <t>Koj</t>
  </si>
  <si>
    <t>K40</t>
  </si>
  <si>
    <t>Janina</t>
  </si>
  <si>
    <t>Musiał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</si>
  <si>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</si>
  <si>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</si>
  <si>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</si>
  <si>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</si>
  <si>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</si>
  <si>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</si>
  <si>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</si>
  <si>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</si>
  <si>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Sebastian</t>
  </si>
  <si>
    <t>Dmowski</t>
  </si>
  <si>
    <t>OSP Gwoździany</t>
  </si>
  <si>
    <t>Błachów</t>
  </si>
  <si>
    <t>Aneta</t>
  </si>
  <si>
    <t>Patrzykowski</t>
  </si>
  <si>
    <t>Joachim</t>
  </si>
  <si>
    <t>Kurtz</t>
  </si>
  <si>
    <t>Kołodziejczyk</t>
  </si>
  <si>
    <t>Koziol</t>
  </si>
  <si>
    <t>Stare Budkowice</t>
  </si>
  <si>
    <t>Robert</t>
  </si>
  <si>
    <t>Artur</t>
  </si>
  <si>
    <t>Grzegorz</t>
  </si>
  <si>
    <t>VI ZIMNAR , ETAP I</t>
  </si>
  <si>
    <t>Dobrodzień ; 12.01.2014 ; godz.11.00</t>
  </si>
  <si>
    <t>e) temperatura : + 3 stopnie, słaby deszcz,silny zachodni wiatr z porywami do 70 km/godz. Trasa "czarna"</t>
  </si>
  <si>
    <t>Tomków</t>
  </si>
  <si>
    <t>Niemodlin</t>
  </si>
  <si>
    <t>Niezrzeszony</t>
  </si>
  <si>
    <t>Krzysztof</t>
  </si>
  <si>
    <t>Kołodziej</t>
  </si>
  <si>
    <t>Feniks Elektrownia Opole/Bieg Opolski</t>
  </si>
  <si>
    <t>M70</t>
  </si>
  <si>
    <t>Bednorz</t>
  </si>
  <si>
    <t>Świerkle</t>
  </si>
  <si>
    <t>WKB Meta Lubliniec</t>
  </si>
  <si>
    <t>Gwoździany</t>
  </si>
  <si>
    <t>Miłosz</t>
  </si>
  <si>
    <t>Brzeszcz</t>
  </si>
  <si>
    <t>Jemielnica</t>
  </si>
  <si>
    <t>Walkowiak</t>
  </si>
  <si>
    <t>Zawadzkie</t>
  </si>
  <si>
    <t>Filip Zawadzkie</t>
  </si>
  <si>
    <t>Parafia Stare Budkowice</t>
  </si>
  <si>
    <t>Ogorzelec</t>
  </si>
  <si>
    <t>Reska</t>
  </si>
  <si>
    <t>Ciasna</t>
  </si>
  <si>
    <t>Run of Spirit</t>
  </si>
  <si>
    <t>FBFE Krynica</t>
  </si>
  <si>
    <t>Paweł</t>
  </si>
  <si>
    <t>Witczak</t>
  </si>
  <si>
    <t>Czok</t>
  </si>
  <si>
    <t>Tartak Nasycalni w Pludrach</t>
  </si>
  <si>
    <t>Wodarczyk</t>
  </si>
  <si>
    <t>Poczołków</t>
  </si>
  <si>
    <t xml:space="preserve">Roman </t>
  </si>
  <si>
    <t>Paliga</t>
  </si>
  <si>
    <t>Bzinica Nowa</t>
  </si>
  <si>
    <t>Bieg Ku Wolności</t>
  </si>
  <si>
    <t>Damian</t>
  </si>
  <si>
    <t>Wegehaupt</t>
  </si>
  <si>
    <t>Łukasz</t>
  </si>
  <si>
    <t>Mika</t>
  </si>
  <si>
    <t>Wiesław</t>
  </si>
  <si>
    <t>Gabrielski</t>
  </si>
  <si>
    <t>K60</t>
  </si>
  <si>
    <t xml:space="preserve">Sieraków Śląski </t>
  </si>
  <si>
    <t>Martin</t>
  </si>
  <si>
    <t>Czyrnia</t>
  </si>
  <si>
    <t>Brol</t>
  </si>
  <si>
    <t>Lisowice</t>
  </si>
  <si>
    <t>Sikora</t>
  </si>
  <si>
    <t>Pawonków</t>
  </si>
  <si>
    <t>Grzywna</t>
  </si>
  <si>
    <t>Wojciechów</t>
  </si>
  <si>
    <t>LZS Wojciechów</t>
  </si>
  <si>
    <t>NW</t>
  </si>
  <si>
    <t>Dmowska</t>
  </si>
  <si>
    <t>Renata</t>
  </si>
  <si>
    <t>Miosga</t>
  </si>
  <si>
    <t>Alfred</t>
  </si>
  <si>
    <t>Kaczmarek</t>
  </si>
  <si>
    <r>
      <t xml:space="preserve">a) startujących 39  (36 BIEG  +  </t>
    </r>
    <r>
      <rPr>
        <i/>
        <sz val="9"/>
        <color indexed="30"/>
        <rFont val="Verdana"/>
        <family val="2"/>
      </rPr>
      <t>3 NW</t>
    </r>
    <r>
      <rPr>
        <i/>
        <sz val="9"/>
        <rFont val="Verdana"/>
        <family val="2"/>
      </rPr>
      <t>)</t>
    </r>
  </si>
  <si>
    <r>
      <t xml:space="preserve">b) Kobiet : 3 (1 Bieg + </t>
    </r>
    <r>
      <rPr>
        <b/>
        <i/>
        <sz val="9"/>
        <color indexed="30"/>
        <rFont val="Verdana"/>
        <family val="2"/>
      </rPr>
      <t>2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</si>
  <si>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40,36 lat ( 39,50 Bieg i </t>
    </r>
    <r>
      <rPr>
        <i/>
        <sz val="9"/>
        <color indexed="30"/>
        <rFont val="Verdana"/>
        <family val="2"/>
      </rPr>
      <t>50,67 NW</t>
    </r>
    <r>
      <rPr>
        <i/>
        <sz val="9"/>
        <rFont val="Verdana"/>
        <family val="2"/>
      </rPr>
      <t>)</t>
    </r>
  </si>
  <si>
    <r>
      <t xml:space="preserve">d) średnia na 1 km BIEG :  Ogółem 4 minuty 44 sekundy , </t>
    </r>
    <r>
      <rPr>
        <i/>
        <sz val="9"/>
        <color indexed="10"/>
        <rFont val="Verdana"/>
        <family val="2"/>
      </rPr>
      <t>w tym Kobiety 5 minut 35 sekund.</t>
    </r>
  </si>
  <si>
    <r>
      <t xml:space="preserve">d) średnia na 1 km NW :  Ogółem 7 minut 48 sekund , </t>
    </r>
    <r>
      <rPr>
        <i/>
        <sz val="9"/>
        <color indexed="10"/>
        <rFont val="Verdana"/>
        <family val="2"/>
      </rPr>
      <t>w tym Kobiety 7 minut 19 sekund.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</si>
</sst>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81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name val="Arial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b/>
      <sz val="9"/>
      <color indexed="30"/>
      <name val="Verdana"/>
      <family val="2"/>
    </font>
    <font>
      <b/>
      <sz val="9"/>
      <color indexed="30"/>
      <name val="Arial CE"/>
      <family val="0"/>
    </font>
    <font>
      <sz val="10"/>
      <color indexed="30"/>
      <name val="Arial CE"/>
      <family val="0"/>
    </font>
    <font>
      <sz val="9"/>
      <color indexed="30"/>
      <name val="Verdana"/>
      <family val="2"/>
    </font>
    <font>
      <sz val="9"/>
      <color indexed="30"/>
      <name val="Arial CE"/>
      <family val="0"/>
    </font>
    <font>
      <sz val="10"/>
      <color indexed="3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b/>
      <sz val="9"/>
      <color rgb="FF0070C0"/>
      <name val="Verdana"/>
      <family val="2"/>
    </font>
    <font>
      <b/>
      <sz val="9"/>
      <color rgb="FF0070C0"/>
      <name val="Arial CE"/>
      <family val="0"/>
    </font>
    <font>
      <sz val="10"/>
      <color rgb="FF0070C0"/>
      <name val="Arial CE"/>
      <family val="0"/>
    </font>
    <font>
      <sz val="9"/>
      <color rgb="FF0070C0"/>
      <name val="Verdana"/>
      <family val="2"/>
    </font>
    <font>
      <sz val="9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5" fillId="0" borderId="13" xfId="0" applyFont="1" applyFill="1" applyBorder="1" applyAlignment="1" quotePrefix="1">
      <alignment horizontal="right" wrapText="1"/>
    </xf>
    <xf numFmtId="0" fontId="65" fillId="0" borderId="14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wrapText="1"/>
    </xf>
    <xf numFmtId="21" fontId="65" fillId="0" borderId="14" xfId="0" applyNumberFormat="1" applyFont="1" applyFill="1" applyBorder="1" applyAlignment="1">
      <alignment horizontal="center" wrapText="1"/>
    </xf>
    <xf numFmtId="21" fontId="66" fillId="0" borderId="14" xfId="0" applyNumberFormat="1" applyFont="1" applyFill="1" applyBorder="1" applyAlignment="1">
      <alignment/>
    </xf>
    <xf numFmtId="0" fontId="65" fillId="0" borderId="15" xfId="0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65" fillId="0" borderId="16" xfId="0" applyFont="1" applyFill="1" applyBorder="1" applyAlignment="1" quotePrefix="1">
      <alignment horizontal="right" wrapText="1"/>
    </xf>
    <xf numFmtId="0" fontId="65" fillId="0" borderId="17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wrapText="1"/>
    </xf>
    <xf numFmtId="21" fontId="65" fillId="0" borderId="17" xfId="0" applyNumberFormat="1" applyFont="1" applyFill="1" applyBorder="1" applyAlignment="1">
      <alignment horizontal="center" wrapText="1"/>
    </xf>
    <xf numFmtId="21" fontId="66" fillId="0" borderId="17" xfId="0" applyNumberFormat="1" applyFont="1" applyFill="1" applyBorder="1" applyAlignment="1">
      <alignment/>
    </xf>
    <xf numFmtId="0" fontId="65" fillId="0" borderId="18" xfId="0" applyFont="1" applyFill="1" applyBorder="1" applyAlignment="1">
      <alignment wrapText="1"/>
    </xf>
    <xf numFmtId="0" fontId="67" fillId="0" borderId="19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5" fillId="0" borderId="20" xfId="0" applyFont="1" applyFill="1" applyBorder="1" applyAlignment="1" quotePrefix="1">
      <alignment horizontal="right" wrapText="1"/>
    </xf>
    <xf numFmtId="0" fontId="65" fillId="0" borderId="21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wrapText="1"/>
    </xf>
    <xf numFmtId="0" fontId="65" fillId="0" borderId="22" xfId="0" applyFont="1" applyFill="1" applyBorder="1" applyAlignment="1">
      <alignment wrapText="1"/>
    </xf>
    <xf numFmtId="0" fontId="68" fillId="0" borderId="13" xfId="0" applyFont="1" applyFill="1" applyBorder="1" applyAlignment="1" quotePrefix="1">
      <alignment horizontal="right" wrapText="1"/>
    </xf>
    <xf numFmtId="0" fontId="68" fillId="0" borderId="14" xfId="0" applyFont="1" applyFill="1" applyBorder="1" applyAlignment="1">
      <alignment horizontal="center" wrapText="1"/>
    </xf>
    <xf numFmtId="0" fontId="68" fillId="0" borderId="14" xfId="0" applyFont="1" applyFill="1" applyBorder="1" applyAlignment="1">
      <alignment wrapText="1"/>
    </xf>
    <xf numFmtId="21" fontId="68" fillId="0" borderId="14" xfId="0" applyNumberFormat="1" applyFont="1" applyFill="1" applyBorder="1" applyAlignment="1">
      <alignment horizontal="center" wrapText="1"/>
    </xf>
    <xf numFmtId="21" fontId="69" fillId="0" borderId="14" xfId="0" applyNumberFormat="1" applyFont="1" applyFill="1" applyBorder="1" applyAlignment="1">
      <alignment/>
    </xf>
    <xf numFmtId="0" fontId="68" fillId="0" borderId="15" xfId="0" applyFont="1" applyFill="1" applyBorder="1" applyAlignment="1">
      <alignment wrapText="1"/>
    </xf>
    <xf numFmtId="0" fontId="70" fillId="0" borderId="0" xfId="0" applyFont="1" applyFill="1" applyAlignment="1">
      <alignment horizontal="left"/>
    </xf>
    <xf numFmtId="0" fontId="68" fillId="0" borderId="16" xfId="0" applyFont="1" applyFill="1" applyBorder="1" applyAlignment="1" quotePrefix="1">
      <alignment horizontal="right" wrapText="1"/>
    </xf>
    <xf numFmtId="0" fontId="68" fillId="0" borderId="17" xfId="0" applyFont="1" applyFill="1" applyBorder="1" applyAlignment="1">
      <alignment horizontal="center" wrapText="1"/>
    </xf>
    <xf numFmtId="0" fontId="68" fillId="0" borderId="17" xfId="0" applyFont="1" applyFill="1" applyBorder="1" applyAlignment="1">
      <alignment wrapText="1"/>
    </xf>
    <xf numFmtId="21" fontId="68" fillId="0" borderId="17" xfId="0" applyNumberFormat="1" applyFont="1" applyFill="1" applyBorder="1" applyAlignment="1">
      <alignment horizontal="center" wrapText="1"/>
    </xf>
    <xf numFmtId="21" fontId="69" fillId="0" borderId="17" xfId="0" applyNumberFormat="1" applyFont="1" applyFill="1" applyBorder="1" applyAlignment="1">
      <alignment/>
    </xf>
    <xf numFmtId="0" fontId="68" fillId="0" borderId="18" xfId="0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72" fillId="0" borderId="23" xfId="0" applyFont="1" applyFill="1" applyBorder="1" applyAlignment="1">
      <alignment/>
    </xf>
    <xf numFmtId="46" fontId="72" fillId="0" borderId="24" xfId="0" applyNumberFormat="1" applyFont="1" applyFill="1" applyBorder="1" applyAlignment="1">
      <alignment/>
    </xf>
    <xf numFmtId="21" fontId="73" fillId="0" borderId="24" xfId="0" applyNumberFormat="1" applyFont="1" applyFill="1" applyBorder="1" applyAlignment="1">
      <alignment/>
    </xf>
    <xf numFmtId="21" fontId="72" fillId="0" borderId="25" xfId="0" applyNumberFormat="1" applyFont="1" applyFill="1" applyBorder="1" applyAlignment="1">
      <alignment/>
    </xf>
    <xf numFmtId="21" fontId="65" fillId="0" borderId="21" xfId="0" applyNumberFormat="1" applyFont="1" applyFill="1" applyBorder="1" applyAlignment="1">
      <alignment horizontal="center" wrapText="1"/>
    </xf>
    <xf numFmtId="21" fontId="66" fillId="0" borderId="21" xfId="0" applyNumberFormat="1" applyFont="1" applyFill="1" applyBorder="1" applyAlignment="1">
      <alignment/>
    </xf>
    <xf numFmtId="0" fontId="65" fillId="0" borderId="26" xfId="0" applyFont="1" applyFill="1" applyBorder="1" applyAlignment="1" quotePrefix="1">
      <alignment horizontal="right" wrapText="1"/>
    </xf>
    <xf numFmtId="0" fontId="65" fillId="0" borderId="27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wrapText="1"/>
    </xf>
    <xf numFmtId="0" fontId="35" fillId="0" borderId="23" xfId="0" applyFont="1" applyFill="1" applyBorder="1" applyAlignment="1">
      <alignment/>
    </xf>
    <xf numFmtId="46" fontId="35" fillId="0" borderId="24" xfId="0" applyNumberFormat="1" applyFont="1" applyFill="1" applyBorder="1" applyAlignment="1">
      <alignment/>
    </xf>
    <xf numFmtId="21" fontId="3" fillId="0" borderId="24" xfId="0" applyNumberFormat="1" applyFont="1" applyFill="1" applyBorder="1" applyAlignment="1">
      <alignment/>
    </xf>
    <xf numFmtId="0" fontId="68" fillId="0" borderId="28" xfId="0" applyFont="1" applyFill="1" applyBorder="1" applyAlignment="1">
      <alignment wrapText="1"/>
    </xf>
    <xf numFmtId="21" fontId="68" fillId="0" borderId="28" xfId="0" applyNumberFormat="1" applyFont="1" applyFill="1" applyBorder="1" applyAlignment="1">
      <alignment horizontal="center" wrapText="1"/>
    </xf>
    <xf numFmtId="21" fontId="69" fillId="0" borderId="28" xfId="0" applyNumberFormat="1" applyFont="1" applyFill="1" applyBorder="1" applyAlignment="1">
      <alignment/>
    </xf>
    <xf numFmtId="0" fontId="68" fillId="0" borderId="29" xfId="0" applyFont="1" applyFill="1" applyBorder="1" applyAlignment="1">
      <alignment wrapText="1"/>
    </xf>
    <xf numFmtId="0" fontId="70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74" fillId="0" borderId="10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left"/>
    </xf>
    <xf numFmtId="0" fontId="77" fillId="0" borderId="20" xfId="0" applyFont="1" applyFill="1" applyBorder="1" applyAlignment="1" quotePrefix="1">
      <alignment horizontal="right" wrapText="1"/>
    </xf>
    <xf numFmtId="0" fontId="77" fillId="0" borderId="21" xfId="0" applyFont="1" applyFill="1" applyBorder="1" applyAlignment="1">
      <alignment horizontal="center" wrapText="1"/>
    </xf>
    <xf numFmtId="0" fontId="77" fillId="0" borderId="21" xfId="0" applyFont="1" applyFill="1" applyBorder="1" applyAlignment="1">
      <alignment wrapText="1"/>
    </xf>
    <xf numFmtId="21" fontId="77" fillId="0" borderId="21" xfId="0" applyNumberFormat="1" applyFont="1" applyFill="1" applyBorder="1" applyAlignment="1">
      <alignment horizontal="center" wrapText="1"/>
    </xf>
    <xf numFmtId="21" fontId="78" fillId="0" borderId="21" xfId="0" applyNumberFormat="1" applyFont="1" applyFill="1" applyBorder="1" applyAlignment="1">
      <alignment/>
    </xf>
    <xf numFmtId="0" fontId="77" fillId="0" borderId="22" xfId="0" applyFont="1" applyFill="1" applyBorder="1" applyAlignment="1">
      <alignment wrapText="1"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676275</xdr:colOff>
      <xdr:row>2</xdr:row>
      <xdr:rowOff>133350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_ZIMNAR_2013_Dobrodzi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P62" sqref="P62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0.025520833333333336</v>
      </c>
      <c r="M5" s="19">
        <f>L5/10</f>
        <v>0.0025520833333333337</v>
      </c>
      <c r="N5" s="20">
        <v>1</v>
      </c>
    </row>
    <row r="6" spans="1:14" s="21" customFormat="1" ht="12" customHeight="1">
      <c r="A6" s="22"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0.026041666666666668</v>
      </c>
      <c r="M6" s="26">
        <f>L6/10</f>
        <v>0.002604166666666667</v>
      </c>
      <c r="N6" s="27">
        <v>1</v>
      </c>
    </row>
    <row r="7" spans="1:14" s="21" customFormat="1" ht="12" customHeight="1">
      <c r="A7" s="22"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0.02666666666666667</v>
      </c>
      <c r="M7" s="26">
        <f>L7/10</f>
        <v>0.002666666666666667</v>
      </c>
      <c r="N7" s="27">
        <v>2</v>
      </c>
    </row>
    <row r="8" spans="1:14" s="21" customFormat="1" ht="12" customHeight="1">
      <c r="A8" s="22"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0.027395833333333338</v>
      </c>
      <c r="M8" s="26">
        <f>L8/10</f>
        <v>0.002739583333333334</v>
      </c>
      <c r="N8" s="27">
        <v>3</v>
      </c>
    </row>
    <row r="9" spans="1:14" s="28" customFormat="1" ht="12" customHeight="1">
      <c r="A9" s="22"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0.02837962962962963</v>
      </c>
      <c r="M9" s="26">
        <f>L9/10</f>
        <v>0.002837962962962963</v>
      </c>
      <c r="N9" s="27">
        <v>4</v>
      </c>
    </row>
    <row r="10" spans="1:16" s="29" customFormat="1" ht="12" customHeight="1">
      <c r="A10" s="22">
        <v>6</v>
      </c>
      <c r="B10" s="23">
        <v>977</v>
      </c>
      <c r="C10" s="23" t="s">
        <v>69</v>
      </c>
      <c r="D10" s="24" t="s">
        <v>120</v>
      </c>
      <c r="E10" s="24" t="s">
        <v>121</v>
      </c>
      <c r="F10" s="24" t="s">
        <v>122</v>
      </c>
      <c r="G10" s="24" t="s">
        <v>16</v>
      </c>
      <c r="H10" s="24">
        <v>1992</v>
      </c>
      <c r="I10" s="24" t="s">
        <v>17</v>
      </c>
      <c r="J10" s="24" t="s">
        <v>18</v>
      </c>
      <c r="K10" s="24">
        <v>10</v>
      </c>
      <c r="L10" s="25">
        <v>0.0290162037037037</v>
      </c>
      <c r="M10" s="26">
        <f>L10/10</f>
        <v>0.00290162037037037</v>
      </c>
      <c r="N10" s="27">
        <v>1</v>
      </c>
      <c r="O10" s="21"/>
      <c r="P10" s="21"/>
    </row>
    <row r="11" spans="1:14" s="21" customFormat="1" ht="12" customHeight="1">
      <c r="A11" s="22">
        <v>7</v>
      </c>
      <c r="B11" s="23">
        <v>931</v>
      </c>
      <c r="C11" s="23" t="s">
        <v>25</v>
      </c>
      <c r="D11" s="24" t="s">
        <v>57</v>
      </c>
      <c r="E11" s="24" t="s">
        <v>83</v>
      </c>
      <c r="F11" s="24" t="s">
        <v>58</v>
      </c>
      <c r="G11" s="24" t="s">
        <v>16</v>
      </c>
      <c r="H11" s="24">
        <v>1972</v>
      </c>
      <c r="I11" s="24" t="s">
        <v>24</v>
      </c>
      <c r="J11" s="24" t="s">
        <v>18</v>
      </c>
      <c r="K11" s="24">
        <v>10</v>
      </c>
      <c r="L11" s="25">
        <v>0.0290625</v>
      </c>
      <c r="M11" s="26">
        <f>L11/10</f>
        <v>0.00290625</v>
      </c>
      <c r="N11" s="27">
        <v>2</v>
      </c>
    </row>
    <row r="12" spans="1:14" s="21" customFormat="1" ht="12" customHeight="1">
      <c r="A12" s="22"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24">
        <v>10</v>
      </c>
      <c r="L12" s="25">
        <v>0.029490740740740744</v>
      </c>
      <c r="M12" s="26">
        <f>L12/10</f>
        <v>0.0029490740740740744</v>
      </c>
      <c r="N12" s="27">
        <v>5</v>
      </c>
    </row>
    <row r="13" spans="1:14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0.02989583333333333</v>
      </c>
      <c r="M13" s="26">
        <f>L13/10</f>
        <v>0.002989583333333333</v>
      </c>
      <c r="N13" s="27">
        <v>3</v>
      </c>
    </row>
    <row r="14" spans="1:14" s="21" customFormat="1" ht="12" customHeight="1">
      <c r="A14" s="22">
        <v>10</v>
      </c>
      <c r="B14" s="23">
        <v>952</v>
      </c>
      <c r="C14" s="23" t="s">
        <v>108</v>
      </c>
      <c r="D14" s="24" t="s">
        <v>109</v>
      </c>
      <c r="E14" s="24" t="s">
        <v>15</v>
      </c>
      <c r="F14" s="24" t="s">
        <v>75</v>
      </c>
      <c r="G14" s="24" t="s">
        <v>16</v>
      </c>
      <c r="H14" s="24">
        <v>1999</v>
      </c>
      <c r="I14" s="24" t="s">
        <v>17</v>
      </c>
      <c r="J14" s="24" t="s">
        <v>18</v>
      </c>
      <c r="K14" s="24">
        <v>10</v>
      </c>
      <c r="L14" s="25">
        <v>0.03002314814814815</v>
      </c>
      <c r="M14" s="26">
        <f>L14/10</f>
        <v>0.003002314814814815</v>
      </c>
      <c r="N14" s="27">
        <v>2</v>
      </c>
    </row>
    <row r="15" spans="1:14" s="21" customFormat="1" ht="12" customHeight="1">
      <c r="A15" s="22">
        <v>11</v>
      </c>
      <c r="B15" s="23">
        <v>934</v>
      </c>
      <c r="C15" s="23" t="s">
        <v>56</v>
      </c>
      <c r="D15" s="24" t="s">
        <v>65</v>
      </c>
      <c r="E15" s="24" t="s">
        <v>66</v>
      </c>
      <c r="F15" s="24" t="s">
        <v>90</v>
      </c>
      <c r="G15" s="24" t="s">
        <v>16</v>
      </c>
      <c r="H15" s="24">
        <v>1977</v>
      </c>
      <c r="I15" s="24" t="s">
        <v>21</v>
      </c>
      <c r="J15" s="24" t="s">
        <v>18</v>
      </c>
      <c r="K15" s="24">
        <v>10</v>
      </c>
      <c r="L15" s="25">
        <v>0.030034722222222223</v>
      </c>
      <c r="M15" s="26">
        <f>L15/10</f>
        <v>0.0030034722222222225</v>
      </c>
      <c r="N15" s="27">
        <v>6</v>
      </c>
    </row>
    <row r="16" spans="1:14" s="21" customFormat="1" ht="12" customHeight="1">
      <c r="A16" s="22">
        <v>12</v>
      </c>
      <c r="B16" s="23">
        <v>957</v>
      </c>
      <c r="C16" s="23" t="s">
        <v>114</v>
      </c>
      <c r="D16" s="24" t="s">
        <v>115</v>
      </c>
      <c r="E16" s="24" t="s">
        <v>15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24">
        <v>10</v>
      </c>
      <c r="L16" s="25">
        <v>0.030219907407407407</v>
      </c>
      <c r="M16" s="26">
        <f>L16/10</f>
        <v>0.003021990740740741</v>
      </c>
      <c r="N16" s="27">
        <v>3</v>
      </c>
    </row>
    <row r="17" spans="1:14" s="21" customFormat="1" ht="12" customHeight="1">
      <c r="A17" s="22">
        <v>13</v>
      </c>
      <c r="B17" s="23">
        <v>937</v>
      </c>
      <c r="C17" s="23" t="s">
        <v>41</v>
      </c>
      <c r="D17" s="24" t="s">
        <v>42</v>
      </c>
      <c r="E17" s="24" t="s">
        <v>20</v>
      </c>
      <c r="F17" s="24" t="s">
        <v>54</v>
      </c>
      <c r="G17" s="24" t="s">
        <v>16</v>
      </c>
      <c r="H17" s="24">
        <v>1979</v>
      </c>
      <c r="I17" s="24" t="s">
        <v>21</v>
      </c>
      <c r="J17" s="24" t="s">
        <v>18</v>
      </c>
      <c r="K17" s="24">
        <v>10</v>
      </c>
      <c r="L17" s="25">
        <v>0.03037037037037037</v>
      </c>
      <c r="M17" s="26">
        <f>L17/10</f>
        <v>0.003037037037037037</v>
      </c>
      <c r="N17" s="27">
        <v>7</v>
      </c>
    </row>
    <row r="18" spans="1:14" s="21" customFormat="1" ht="12" customHeight="1">
      <c r="A18" s="22">
        <v>14</v>
      </c>
      <c r="B18" s="23">
        <v>940</v>
      </c>
      <c r="C18" s="23" t="s">
        <v>28</v>
      </c>
      <c r="D18" s="24" t="s">
        <v>29</v>
      </c>
      <c r="E18" s="24" t="s">
        <v>30</v>
      </c>
      <c r="F18" s="24" t="s">
        <v>75</v>
      </c>
      <c r="G18" s="24" t="s">
        <v>16</v>
      </c>
      <c r="H18" s="24">
        <v>1974</v>
      </c>
      <c r="I18" s="24" t="s">
        <v>24</v>
      </c>
      <c r="J18" s="24" t="s">
        <v>18</v>
      </c>
      <c r="K18" s="24">
        <v>10</v>
      </c>
      <c r="L18" s="25">
        <v>0.030844907407407404</v>
      </c>
      <c r="M18" s="26">
        <f>L18/10</f>
        <v>0.0030844907407407405</v>
      </c>
      <c r="N18" s="27">
        <v>4</v>
      </c>
    </row>
    <row r="19" spans="1:14" s="21" customFormat="1" ht="12" customHeight="1">
      <c r="A19" s="22"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0.03119212962962963</v>
      </c>
      <c r="M19" s="26">
        <f>L19/10</f>
        <v>0.003119212962962963</v>
      </c>
      <c r="N19" s="27">
        <v>8</v>
      </c>
    </row>
    <row r="20" spans="1:14" s="21" customFormat="1" ht="12" customHeight="1">
      <c r="A20" s="22"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0.03128472222222222</v>
      </c>
      <c r="M20" s="26">
        <f>L20/10</f>
        <v>0.003128472222222222</v>
      </c>
      <c r="N20" s="27">
        <v>5</v>
      </c>
    </row>
    <row r="21" spans="1:14" s="21" customFormat="1" ht="12" customHeight="1">
      <c r="A21" s="22">
        <v>17</v>
      </c>
      <c r="B21" s="23">
        <v>951</v>
      </c>
      <c r="C21" s="23" t="s">
        <v>106</v>
      </c>
      <c r="D21" s="24" t="s">
        <v>107</v>
      </c>
      <c r="E21" s="24" t="s">
        <v>113</v>
      </c>
      <c r="F21" s="24" t="s">
        <v>105</v>
      </c>
      <c r="G21" s="24" t="s">
        <v>16</v>
      </c>
      <c r="H21" s="24">
        <v>1979</v>
      </c>
      <c r="I21" s="24" t="s">
        <v>21</v>
      </c>
      <c r="J21" s="24" t="s">
        <v>18</v>
      </c>
      <c r="K21" s="24">
        <v>10</v>
      </c>
      <c r="L21" s="25">
        <v>0.03222222222222222</v>
      </c>
      <c r="M21" s="26">
        <f>L21/10</f>
        <v>0.0032222222222222222</v>
      </c>
      <c r="N21" s="27">
        <v>9</v>
      </c>
    </row>
    <row r="22" spans="1:14" s="21" customFormat="1" ht="12" customHeight="1">
      <c r="A22" s="22">
        <v>18</v>
      </c>
      <c r="B22" s="23">
        <v>950</v>
      </c>
      <c r="C22" s="23" t="s">
        <v>36</v>
      </c>
      <c r="D22" s="24" t="s">
        <v>64</v>
      </c>
      <c r="E22" s="24" t="s">
        <v>113</v>
      </c>
      <c r="F22" s="24" t="s">
        <v>105</v>
      </c>
      <c r="G22" s="24" t="s">
        <v>16</v>
      </c>
      <c r="H22" s="24">
        <v>1976</v>
      </c>
      <c r="I22" s="24" t="s">
        <v>21</v>
      </c>
      <c r="J22" s="24" t="s">
        <v>18</v>
      </c>
      <c r="K22" s="24">
        <v>10</v>
      </c>
      <c r="L22" s="25">
        <v>0.03364583333333333</v>
      </c>
      <c r="M22" s="26">
        <f>L22/10</f>
        <v>0.003364583333333333</v>
      </c>
      <c r="N22" s="27">
        <v>10</v>
      </c>
    </row>
    <row r="23" spans="1:14" s="21" customFormat="1" ht="12" customHeight="1">
      <c r="A23" s="22">
        <v>19</v>
      </c>
      <c r="B23" s="23">
        <v>956</v>
      </c>
      <c r="C23" s="23" t="s">
        <v>43</v>
      </c>
      <c r="D23" s="24" t="s">
        <v>61</v>
      </c>
      <c r="E23" s="24" t="s">
        <v>113</v>
      </c>
      <c r="F23" s="24" t="s">
        <v>105</v>
      </c>
      <c r="G23" s="24" t="s">
        <v>16</v>
      </c>
      <c r="H23" s="24">
        <v>1975</v>
      </c>
      <c r="I23" s="24" t="s">
        <v>21</v>
      </c>
      <c r="J23" s="24" t="s">
        <v>18</v>
      </c>
      <c r="K23" s="24">
        <v>10</v>
      </c>
      <c r="L23" s="25">
        <v>0.03364583333333333</v>
      </c>
      <c r="M23" s="26">
        <f>L23/10</f>
        <v>0.003364583333333333</v>
      </c>
      <c r="N23" s="27">
        <v>11</v>
      </c>
    </row>
    <row r="24" spans="1:14" s="21" customFormat="1" ht="12" customHeight="1">
      <c r="A24" s="22">
        <v>20</v>
      </c>
      <c r="B24" s="23">
        <v>936</v>
      </c>
      <c r="C24" s="23" t="s">
        <v>43</v>
      </c>
      <c r="D24" s="24" t="s">
        <v>92</v>
      </c>
      <c r="E24" s="24" t="s">
        <v>93</v>
      </c>
      <c r="F24" s="24" t="s">
        <v>75</v>
      </c>
      <c r="G24" s="24" t="s">
        <v>16</v>
      </c>
      <c r="H24" s="24">
        <v>1978</v>
      </c>
      <c r="I24" s="24" t="s">
        <v>21</v>
      </c>
      <c r="J24" s="24" t="s">
        <v>18</v>
      </c>
      <c r="K24" s="24">
        <v>10</v>
      </c>
      <c r="L24" s="25">
        <v>0.0337037037037037</v>
      </c>
      <c r="M24" s="26">
        <f>L24/10</f>
        <v>0.00337037037037037</v>
      </c>
      <c r="N24" s="27">
        <v>12</v>
      </c>
    </row>
    <row r="25" spans="1:14" s="21" customFormat="1" ht="12" customHeight="1">
      <c r="A25" s="22">
        <v>21</v>
      </c>
      <c r="B25" s="23">
        <v>939</v>
      </c>
      <c r="C25" s="23" t="s">
        <v>33</v>
      </c>
      <c r="D25" s="24" t="s">
        <v>34</v>
      </c>
      <c r="E25" s="24" t="s">
        <v>26</v>
      </c>
      <c r="F25" s="24" t="s">
        <v>95</v>
      </c>
      <c r="G25" s="24" t="s">
        <v>16</v>
      </c>
      <c r="H25" s="24">
        <v>1958</v>
      </c>
      <c r="I25" s="24" t="s">
        <v>27</v>
      </c>
      <c r="J25" s="24" t="s">
        <v>18</v>
      </c>
      <c r="K25" s="24">
        <v>10</v>
      </c>
      <c r="L25" s="25">
        <v>0.03391203703703704</v>
      </c>
      <c r="M25" s="26">
        <f>L25/10</f>
        <v>0.003391203703703704</v>
      </c>
      <c r="N25" s="27">
        <v>1</v>
      </c>
    </row>
    <row r="26" spans="1:14" s="21" customFormat="1" ht="12" customHeight="1">
      <c r="A26" s="22">
        <v>22</v>
      </c>
      <c r="B26" s="23">
        <v>958</v>
      </c>
      <c r="C26" s="23" t="s">
        <v>76</v>
      </c>
      <c r="D26" s="24" t="s">
        <v>116</v>
      </c>
      <c r="E26" s="24" t="s">
        <v>117</v>
      </c>
      <c r="F26" s="24" t="s">
        <v>75</v>
      </c>
      <c r="G26" s="24" t="s">
        <v>16</v>
      </c>
      <c r="H26" s="24">
        <v>1965</v>
      </c>
      <c r="I26" s="24" t="s">
        <v>24</v>
      </c>
      <c r="J26" s="24" t="s">
        <v>18</v>
      </c>
      <c r="K26" s="24">
        <v>10</v>
      </c>
      <c r="L26" s="25">
        <v>0.03425925925925926</v>
      </c>
      <c r="M26" s="26">
        <f>L26/10</f>
        <v>0.003425925925925926</v>
      </c>
      <c r="N26" s="27">
        <v>6</v>
      </c>
    </row>
    <row r="27" spans="1:14" s="21" customFormat="1" ht="12" customHeight="1">
      <c r="A27" s="22"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>
        <v>1986</v>
      </c>
      <c r="I27" s="24" t="s">
        <v>17</v>
      </c>
      <c r="J27" s="24" t="s">
        <v>18</v>
      </c>
      <c r="K27" s="24">
        <v>10</v>
      </c>
      <c r="L27" s="25">
        <v>0.03425925925925926</v>
      </c>
      <c r="M27" s="26">
        <f>L27/10</f>
        <v>0.003425925925925926</v>
      </c>
      <c r="N27" s="27">
        <v>4</v>
      </c>
    </row>
    <row r="28" spans="1:14" s="21" customFormat="1" ht="12" customHeight="1">
      <c r="A28" s="22">
        <v>24</v>
      </c>
      <c r="B28" s="23">
        <v>944</v>
      </c>
      <c r="C28" s="23" t="s">
        <v>76</v>
      </c>
      <c r="D28" s="24" t="s">
        <v>98</v>
      </c>
      <c r="E28" s="24" t="s">
        <v>15</v>
      </c>
      <c r="F28" s="24" t="s">
        <v>75</v>
      </c>
      <c r="G28" s="24" t="s">
        <v>16</v>
      </c>
      <c r="H28" s="24">
        <v>1972</v>
      </c>
      <c r="I28" s="24" t="s">
        <v>24</v>
      </c>
      <c r="J28" s="24" t="s">
        <v>18</v>
      </c>
      <c r="K28" s="24">
        <v>10</v>
      </c>
      <c r="L28" s="25">
        <v>0.034444444444444444</v>
      </c>
      <c r="M28" s="26">
        <f>L28/10</f>
        <v>0.0034444444444444444</v>
      </c>
      <c r="N28" s="27">
        <v>7</v>
      </c>
    </row>
    <row r="29" spans="1:14" s="21" customFormat="1" ht="12" customHeight="1">
      <c r="A29" s="22">
        <v>25</v>
      </c>
      <c r="B29" s="23">
        <v>935</v>
      </c>
      <c r="C29" s="23" t="s">
        <v>37</v>
      </c>
      <c r="D29" s="24" t="s">
        <v>91</v>
      </c>
      <c r="E29" s="24" t="s">
        <v>20</v>
      </c>
      <c r="F29" s="24" t="s">
        <v>54</v>
      </c>
      <c r="G29" s="24" t="s">
        <v>16</v>
      </c>
      <c r="H29" s="24">
        <v>1976</v>
      </c>
      <c r="I29" s="24" t="s">
        <v>21</v>
      </c>
      <c r="J29" s="24" t="s">
        <v>18</v>
      </c>
      <c r="K29" s="24">
        <v>10</v>
      </c>
      <c r="L29" s="25">
        <v>0.03459490740740741</v>
      </c>
      <c r="M29" s="26">
        <f>L29/10</f>
        <v>0.003459490740740741</v>
      </c>
      <c r="N29" s="27">
        <v>13</v>
      </c>
    </row>
    <row r="30" spans="1:14" s="21" customFormat="1" ht="12" customHeight="1">
      <c r="A30" s="22">
        <v>26</v>
      </c>
      <c r="B30" s="23">
        <v>946</v>
      </c>
      <c r="C30" s="23" t="s">
        <v>14</v>
      </c>
      <c r="D30" s="24" t="s">
        <v>100</v>
      </c>
      <c r="E30" s="24" t="s">
        <v>101</v>
      </c>
      <c r="F30" s="24" t="s">
        <v>75</v>
      </c>
      <c r="G30" s="24" t="s">
        <v>16</v>
      </c>
      <c r="H30" s="24">
        <v>1984</v>
      </c>
      <c r="I30" s="24" t="s">
        <v>21</v>
      </c>
      <c r="J30" s="24" t="s">
        <v>18</v>
      </c>
      <c r="K30" s="24">
        <v>10</v>
      </c>
      <c r="L30" s="25">
        <v>0.03467592592592592</v>
      </c>
      <c r="M30" s="26">
        <f>L30/10</f>
        <v>0.0034675925925925924</v>
      </c>
      <c r="N30" s="27">
        <v>14</v>
      </c>
    </row>
    <row r="31" spans="1:14" s="21" customFormat="1" ht="12" customHeight="1">
      <c r="A31" s="22">
        <v>27</v>
      </c>
      <c r="B31" s="23">
        <v>941</v>
      </c>
      <c r="C31" s="23" t="s">
        <v>96</v>
      </c>
      <c r="D31" s="24" t="s">
        <v>97</v>
      </c>
      <c r="E31" s="24" t="s">
        <v>26</v>
      </c>
      <c r="F31" s="24" t="s">
        <v>75</v>
      </c>
      <c r="G31" s="24" t="s">
        <v>16</v>
      </c>
      <c r="H31" s="24">
        <v>1964</v>
      </c>
      <c r="I31" s="24" t="s">
        <v>27</v>
      </c>
      <c r="J31" s="24" t="s">
        <v>18</v>
      </c>
      <c r="K31" s="24">
        <v>10</v>
      </c>
      <c r="L31" s="25">
        <v>0.035277777777777776</v>
      </c>
      <c r="M31" s="26">
        <f>L31/10</f>
        <v>0.0035277777777777777</v>
      </c>
      <c r="N31" s="27">
        <v>2</v>
      </c>
    </row>
    <row r="32" spans="1:14" s="21" customFormat="1" ht="12" customHeight="1">
      <c r="A32" s="22">
        <v>28</v>
      </c>
      <c r="B32" s="23">
        <v>953</v>
      </c>
      <c r="C32" s="23" t="s">
        <v>106</v>
      </c>
      <c r="D32" s="24" t="s">
        <v>64</v>
      </c>
      <c r="E32" s="24" t="s">
        <v>113</v>
      </c>
      <c r="F32" s="24" t="s">
        <v>105</v>
      </c>
      <c r="G32" s="24" t="s">
        <v>16</v>
      </c>
      <c r="H32" s="24">
        <v>1984</v>
      </c>
      <c r="I32" s="24" t="s">
        <v>24</v>
      </c>
      <c r="J32" s="24" t="s">
        <v>18</v>
      </c>
      <c r="K32" s="24">
        <v>10</v>
      </c>
      <c r="L32" s="25">
        <v>0.03643518518518519</v>
      </c>
      <c r="M32" s="26">
        <f>L32/10</f>
        <v>0.003643518518518519</v>
      </c>
      <c r="N32" s="27">
        <v>8</v>
      </c>
    </row>
    <row r="33" spans="1:14" s="21" customFormat="1" ht="12" customHeight="1">
      <c r="A33" s="22">
        <v>29</v>
      </c>
      <c r="B33" s="23">
        <v>927</v>
      </c>
      <c r="C33" s="23" t="s">
        <v>76</v>
      </c>
      <c r="D33" s="24" t="s">
        <v>77</v>
      </c>
      <c r="E33" s="24" t="s">
        <v>23</v>
      </c>
      <c r="F33" s="24" t="s">
        <v>75</v>
      </c>
      <c r="G33" s="24" t="s">
        <v>16</v>
      </c>
      <c r="H33" s="24">
        <v>1978</v>
      </c>
      <c r="I33" s="24" t="s">
        <v>21</v>
      </c>
      <c r="J33" s="24" t="s">
        <v>18</v>
      </c>
      <c r="K33" s="24">
        <v>10</v>
      </c>
      <c r="L33" s="25">
        <v>0.03704861111111111</v>
      </c>
      <c r="M33" s="26">
        <f>L33/10</f>
        <v>0.003704861111111111</v>
      </c>
      <c r="N33" s="27">
        <v>15</v>
      </c>
    </row>
    <row r="34" spans="1:16" s="21" customFormat="1" ht="12" customHeight="1">
      <c r="A34" s="22">
        <v>30</v>
      </c>
      <c r="B34" s="23">
        <v>954</v>
      </c>
      <c r="C34" s="23" t="s">
        <v>110</v>
      </c>
      <c r="D34" s="24" t="s">
        <v>111</v>
      </c>
      <c r="E34" s="24" t="s">
        <v>113</v>
      </c>
      <c r="F34" s="24" t="s">
        <v>105</v>
      </c>
      <c r="G34" s="24" t="s">
        <v>16</v>
      </c>
      <c r="H34" s="24">
        <v>1968</v>
      </c>
      <c r="I34" s="24" t="s">
        <v>24</v>
      </c>
      <c r="J34" s="24" t="s">
        <v>18</v>
      </c>
      <c r="K34" s="24">
        <v>10</v>
      </c>
      <c r="L34" s="25">
        <v>0.03774305555555556</v>
      </c>
      <c r="M34" s="26">
        <f>L34/10</f>
        <v>0.003774305555555556</v>
      </c>
      <c r="N34" s="27">
        <v>9</v>
      </c>
      <c r="O34" s="29"/>
      <c r="P34" s="29"/>
    </row>
    <row r="35" spans="1:14" s="64" customFormat="1" ht="12.75">
      <c r="A35" s="41">
        <v>31</v>
      </c>
      <c r="B35" s="42">
        <v>955</v>
      </c>
      <c r="C35" s="42" t="s">
        <v>46</v>
      </c>
      <c r="D35" s="43" t="s">
        <v>47</v>
      </c>
      <c r="E35" s="43" t="s">
        <v>15</v>
      </c>
      <c r="F35" s="43" t="s">
        <v>75</v>
      </c>
      <c r="G35" s="43" t="s">
        <v>39</v>
      </c>
      <c r="H35" s="43">
        <v>1954</v>
      </c>
      <c r="I35" s="43" t="s">
        <v>112</v>
      </c>
      <c r="J35" s="43" t="s">
        <v>18</v>
      </c>
      <c r="K35" s="60">
        <v>10</v>
      </c>
      <c r="L35" s="61">
        <v>0.03881944444444444</v>
      </c>
      <c r="M35" s="62">
        <f>L35/10</f>
        <v>0.003881944444444444</v>
      </c>
      <c r="N35" s="63">
        <v>1</v>
      </c>
    </row>
    <row r="36" spans="1:14" s="21" customFormat="1" ht="12" customHeight="1">
      <c r="A36" s="54"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0.03881944444444444</v>
      </c>
      <c r="M36" s="26">
        <f>L36/10</f>
        <v>0.003881944444444444</v>
      </c>
      <c r="N36" s="27">
        <v>3</v>
      </c>
    </row>
    <row r="37" spans="1:14" s="21" customFormat="1" ht="12" customHeight="1">
      <c r="A37" s="22">
        <v>33</v>
      </c>
      <c r="B37" s="23">
        <v>942</v>
      </c>
      <c r="C37" s="23" t="s">
        <v>62</v>
      </c>
      <c r="D37" s="24" t="s">
        <v>63</v>
      </c>
      <c r="E37" s="24" t="s">
        <v>15</v>
      </c>
      <c r="F37" s="24" t="s">
        <v>75</v>
      </c>
      <c r="G37" s="24" t="s">
        <v>16</v>
      </c>
      <c r="H37" s="24">
        <v>1962</v>
      </c>
      <c r="I37" s="24" t="s">
        <v>27</v>
      </c>
      <c r="J37" s="24" t="s">
        <v>18</v>
      </c>
      <c r="K37" s="24">
        <v>10</v>
      </c>
      <c r="L37" s="25">
        <v>0.03881944444444444</v>
      </c>
      <c r="M37" s="26">
        <f>L37/10</f>
        <v>0.003881944444444444</v>
      </c>
      <c r="N37" s="27">
        <v>4</v>
      </c>
    </row>
    <row r="38" spans="1:14" s="21" customFormat="1" ht="12" customHeight="1">
      <c r="A38" s="22">
        <v>34</v>
      </c>
      <c r="B38" s="23">
        <v>943</v>
      </c>
      <c r="C38" s="23" t="s">
        <v>43</v>
      </c>
      <c r="D38" s="24" t="s">
        <v>44</v>
      </c>
      <c r="E38" s="24" t="s">
        <v>15</v>
      </c>
      <c r="F38" s="24" t="s">
        <v>75</v>
      </c>
      <c r="G38" s="24" t="s">
        <v>16</v>
      </c>
      <c r="H38" s="24">
        <v>1959</v>
      </c>
      <c r="I38" s="24" t="s">
        <v>27</v>
      </c>
      <c r="J38" s="24" t="s">
        <v>18</v>
      </c>
      <c r="K38" s="24">
        <v>10</v>
      </c>
      <c r="L38" s="25">
        <v>0.03881944444444444</v>
      </c>
      <c r="M38" s="26">
        <f>L38/10</f>
        <v>0.003881944444444444</v>
      </c>
      <c r="N38" s="27">
        <v>5</v>
      </c>
    </row>
    <row r="39" spans="1:14" s="21" customFormat="1" ht="12" customHeight="1">
      <c r="A39" s="22">
        <v>35</v>
      </c>
      <c r="B39" s="23">
        <v>947</v>
      </c>
      <c r="C39" s="23" t="s">
        <v>48</v>
      </c>
      <c r="D39" s="24" t="s">
        <v>49</v>
      </c>
      <c r="E39" s="24" t="s">
        <v>59</v>
      </c>
      <c r="F39" s="24" t="s">
        <v>82</v>
      </c>
      <c r="G39" s="24" t="s">
        <v>16</v>
      </c>
      <c r="H39" s="24">
        <v>1949</v>
      </c>
      <c r="I39" s="24" t="s">
        <v>50</v>
      </c>
      <c r="J39" s="24" t="s">
        <v>18</v>
      </c>
      <c r="K39" s="24">
        <v>10</v>
      </c>
      <c r="L39" s="25">
        <v>0.03881944444444444</v>
      </c>
      <c r="M39" s="26">
        <f>L39/10</f>
        <v>0.003881944444444444</v>
      </c>
      <c r="N39" s="27">
        <v>1</v>
      </c>
    </row>
    <row r="40" spans="1:14" s="21" customFormat="1" ht="12" customHeight="1" thickBot="1">
      <c r="A40" s="30">
        <v>36</v>
      </c>
      <c r="B40" s="31">
        <v>949</v>
      </c>
      <c r="C40" s="31" t="s">
        <v>76</v>
      </c>
      <c r="D40" s="32" t="s">
        <v>38</v>
      </c>
      <c r="E40" s="32" t="s">
        <v>15</v>
      </c>
      <c r="F40" s="32" t="s">
        <v>75</v>
      </c>
      <c r="G40" s="32" t="s">
        <v>16</v>
      </c>
      <c r="H40" s="32">
        <v>1972</v>
      </c>
      <c r="I40" s="32" t="s">
        <v>24</v>
      </c>
      <c r="J40" s="32" t="s">
        <v>18</v>
      </c>
      <c r="K40" s="32">
        <v>10</v>
      </c>
      <c r="L40" s="52">
        <v>0.03881944444444444</v>
      </c>
      <c r="M40" s="53">
        <f>L40/10</f>
        <v>0.003881944444444444</v>
      </c>
      <c r="N40" s="33">
        <v>10</v>
      </c>
    </row>
    <row r="41" spans="3:16" s="10" customFormat="1" ht="13.5" thickBot="1">
      <c r="C41" s="2"/>
      <c r="D41" s="2"/>
      <c r="E41" s="2"/>
      <c r="F41" s="2"/>
      <c r="G41" s="2"/>
      <c r="H41" s="2"/>
      <c r="I41" s="2"/>
      <c r="J41" s="2"/>
      <c r="K41" s="48">
        <f>SUM(K5:K40)</f>
        <v>360</v>
      </c>
      <c r="L41" s="49">
        <f>SUM(L5:L40)</f>
        <v>1.1842245370370375</v>
      </c>
      <c r="M41" s="50">
        <f>L41/K41</f>
        <v>0.0032895126028806595</v>
      </c>
      <c r="N41" s="51">
        <f>M41*10</f>
        <v>0.03289512602880659</v>
      </c>
      <c r="O41" s="12"/>
      <c r="P41" s="65"/>
    </row>
    <row r="42" s="10" customFormat="1" ht="12.75">
      <c r="L42" s="11"/>
    </row>
    <row r="43" s="10" customFormat="1" ht="13.5" thickBot="1"/>
    <row r="44" spans="1:14" s="71" customFormat="1" ht="35.25" thickBot="1">
      <c r="A44" s="67" t="s">
        <v>55</v>
      </c>
      <c r="B44" s="68" t="s">
        <v>1</v>
      </c>
      <c r="C44" s="68" t="s">
        <v>2</v>
      </c>
      <c r="D44" s="68" t="s">
        <v>3</v>
      </c>
      <c r="E44" s="68" t="s">
        <v>4</v>
      </c>
      <c r="F44" s="68" t="s">
        <v>5</v>
      </c>
      <c r="G44" s="68" t="s">
        <v>6</v>
      </c>
      <c r="H44" s="68" t="s">
        <v>7</v>
      </c>
      <c r="I44" s="68" t="s">
        <v>8</v>
      </c>
      <c r="J44" s="68" t="s">
        <v>9</v>
      </c>
      <c r="K44" s="68" t="s">
        <v>10</v>
      </c>
      <c r="L44" s="68" t="s">
        <v>11</v>
      </c>
      <c r="M44" s="69" t="s">
        <v>12</v>
      </c>
      <c r="N44" s="70" t="s">
        <v>13</v>
      </c>
    </row>
    <row r="45" spans="1:14" s="40" customFormat="1" ht="12.75">
      <c r="A45" s="34">
        <v>1</v>
      </c>
      <c r="B45" s="35">
        <v>98</v>
      </c>
      <c r="C45" s="35" t="s">
        <v>60</v>
      </c>
      <c r="D45" s="36" t="s">
        <v>124</v>
      </c>
      <c r="E45" s="36" t="s">
        <v>83</v>
      </c>
      <c r="F45" s="36" t="s">
        <v>75</v>
      </c>
      <c r="G45" s="36" t="s">
        <v>39</v>
      </c>
      <c r="H45" s="36">
        <v>1976</v>
      </c>
      <c r="I45" s="36" t="s">
        <v>40</v>
      </c>
      <c r="J45" s="36" t="s">
        <v>123</v>
      </c>
      <c r="K45" s="36">
        <v>5</v>
      </c>
      <c r="L45" s="37">
        <v>0.024513888888888887</v>
      </c>
      <c r="M45" s="38">
        <f>L45/5</f>
        <v>0.004902777777777778</v>
      </c>
      <c r="N45" s="39">
        <v>1</v>
      </c>
    </row>
    <row r="46" spans="1:14" s="47" customFormat="1" ht="12.75">
      <c r="A46" s="41">
        <v>2</v>
      </c>
      <c r="B46" s="42">
        <v>133</v>
      </c>
      <c r="C46" s="42" t="s">
        <v>125</v>
      </c>
      <c r="D46" s="43" t="s">
        <v>126</v>
      </c>
      <c r="E46" s="43" t="s">
        <v>15</v>
      </c>
      <c r="F46" s="43" t="s">
        <v>75</v>
      </c>
      <c r="G46" s="43" t="s">
        <v>39</v>
      </c>
      <c r="H46" s="43">
        <v>1973</v>
      </c>
      <c r="I46" s="43" t="s">
        <v>45</v>
      </c>
      <c r="J46" s="43" t="s">
        <v>123</v>
      </c>
      <c r="K46" s="43">
        <v>5</v>
      </c>
      <c r="L46" s="44">
        <v>0.026331018518518517</v>
      </c>
      <c r="M46" s="45">
        <f>L46/5</f>
        <v>0.0052662037037037035</v>
      </c>
      <c r="N46" s="46">
        <v>1</v>
      </c>
    </row>
    <row r="47" spans="1:14" s="78" customFormat="1" ht="13.5" thickBot="1">
      <c r="A47" s="72">
        <v>3</v>
      </c>
      <c r="B47" s="73">
        <v>134</v>
      </c>
      <c r="C47" s="73" t="s">
        <v>127</v>
      </c>
      <c r="D47" s="74" t="s">
        <v>128</v>
      </c>
      <c r="E47" s="74" t="s">
        <v>15</v>
      </c>
      <c r="F47" s="74" t="s">
        <v>75</v>
      </c>
      <c r="G47" s="74" t="s">
        <v>16</v>
      </c>
      <c r="H47" s="74">
        <v>1941</v>
      </c>
      <c r="I47" s="74" t="s">
        <v>79</v>
      </c>
      <c r="J47" s="74" t="s">
        <v>123</v>
      </c>
      <c r="K47" s="74">
        <v>5</v>
      </c>
      <c r="L47" s="75">
        <v>0.03043981481481482</v>
      </c>
      <c r="M47" s="76">
        <f>L47/5</f>
        <v>0.006087962962962963</v>
      </c>
      <c r="N47" s="77">
        <v>1</v>
      </c>
    </row>
    <row r="48" spans="1:16" ht="13.5" thickBot="1">
      <c r="A48" s="9"/>
      <c r="K48" s="57">
        <f>SUM(K45:K47)</f>
        <v>15</v>
      </c>
      <c r="L48" s="58">
        <f>SUM(L45:L47)</f>
        <v>0.08128472222222223</v>
      </c>
      <c r="M48" s="59">
        <f>L48/K48</f>
        <v>0.005418981481481482</v>
      </c>
      <c r="N48" s="51">
        <f>M48*5</f>
        <v>0.02709490740740741</v>
      </c>
      <c r="P48" s="66"/>
    </row>
    <row r="49" spans="1:16" ht="12.75">
      <c r="A49" s="8" t="s">
        <v>51</v>
      </c>
      <c r="P49" s="66"/>
    </row>
    <row r="50" spans="1:2" ht="12.75">
      <c r="A50" s="9" t="s">
        <v>129</v>
      </c>
      <c r="B50" s="10"/>
    </row>
    <row r="51" spans="1:13" ht="12.75">
      <c r="A51" s="9" t="s">
        <v>52</v>
      </c>
      <c r="B51" s="10"/>
      <c r="M51" s="11"/>
    </row>
    <row r="52" spans="1:13" ht="12.75">
      <c r="A52" s="13" t="s">
        <v>130</v>
      </c>
      <c r="B52" s="14"/>
      <c r="M52" s="11"/>
    </row>
    <row r="53" spans="1:2" ht="12.75">
      <c r="A53" s="9" t="s">
        <v>131</v>
      </c>
      <c r="B53" s="10"/>
    </row>
    <row r="54" spans="1:2" ht="12.75">
      <c r="A54" s="9" t="s">
        <v>132</v>
      </c>
      <c r="B54" s="10"/>
    </row>
    <row r="55" ht="12.75">
      <c r="A55" s="79" t="s">
        <v>133</v>
      </c>
    </row>
    <row r="56" ht="12.75">
      <c r="A56" s="9" t="s">
        <v>72</v>
      </c>
    </row>
  </sheetData>
  <sheetProtection/>
  <autoFilter ref="A4:O4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2014-01-10T12:26:30Z</cp:lastPrinted>
  <dcterms:created xsi:type="dcterms:W3CDTF">2012-01-15T15:43:20Z</dcterms:created>
  <dcterms:modified xsi:type="dcterms:W3CDTF">2014-01-12T13:55:30Z</dcterms:modified>
  <cp:category/>
  <cp:version/>
  <cp:contentType/>
  <cp:contentStatus/>
</cp:coreProperties>
</file>