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<sst xmlns="http://schemas.openxmlformats.org/spreadsheetml/2006/main" count="218" uniqueCount="113">
  <si>
    <t>KARY</t>
  </si>
  <si>
    <t>Miejsce</t>
  </si>
  <si>
    <t>NUMER</t>
  </si>
  <si>
    <t>Zawodnicy</t>
  </si>
  <si>
    <t>Zespół</t>
  </si>
  <si>
    <t>Kat.</t>
  </si>
  <si>
    <t>meta ETAP 1a</t>
  </si>
  <si>
    <t>meta ETAP 2 (kajaki)</t>
  </si>
  <si>
    <t>meta Etap 3 (bno)</t>
  </si>
  <si>
    <t xml:space="preserve">meta Etap 1b </t>
  </si>
  <si>
    <t>ZS (czas wykonania)</t>
  </si>
  <si>
    <t>meta Etap 4</t>
  </si>
  <si>
    <t>E1</t>
  </si>
  <si>
    <t>E1 - OS</t>
  </si>
  <si>
    <t>E2</t>
  </si>
  <si>
    <t>E3</t>
  </si>
  <si>
    <t>E4</t>
  </si>
  <si>
    <t>E4-ZS</t>
  </si>
  <si>
    <t>RAZEM</t>
  </si>
  <si>
    <t>CZAS + KARY</t>
  </si>
  <si>
    <t>godz.</t>
  </si>
  <si>
    <t>min.</t>
  </si>
  <si>
    <t>min</t>
  </si>
  <si>
    <t>sek.</t>
  </si>
  <si>
    <t>sek</t>
  </si>
  <si>
    <t>godz</t>
  </si>
  <si>
    <t>PK</t>
  </si>
  <si>
    <t>Boguta Gaweł Foland Adam</t>
  </si>
  <si>
    <t>Raidlight.napieraj.pl Warszawa</t>
  </si>
  <si>
    <t>MM</t>
  </si>
  <si>
    <t>Garlewicz Joanna Janiak Paweł</t>
  </si>
  <si>
    <t>Entre.pl Team Kraków / Siedlce</t>
  </si>
  <si>
    <t>MIX</t>
  </si>
  <si>
    <t>Krasuski Marcin Żołnowska Marlena</t>
  </si>
  <si>
    <r>
      <t>Team 360</t>
    </r>
    <r>
      <rPr>
        <sz val="10"/>
        <rFont val="Arial"/>
        <family val="2"/>
      </rPr>
      <t>º</t>
    </r>
    <r>
      <rPr>
        <sz val="10"/>
        <rFont val="Arial CE"/>
        <family val="2"/>
      </rPr>
      <t xml:space="preserve"> Warszawa</t>
    </r>
  </si>
  <si>
    <t>Wolski Jakub Popiel Krzysztof</t>
  </si>
  <si>
    <t>On-Sight Poznań</t>
  </si>
  <si>
    <t>Przyłucki Krzysztof Sakowicz Wojciech</t>
  </si>
  <si>
    <t>Beriza Team Zalesie Górne</t>
  </si>
  <si>
    <t>Pędziszewski Krzysztof Linowski Dariusz</t>
  </si>
  <si>
    <t>Navigatoria Gdańsk</t>
  </si>
  <si>
    <t>Szpak Paweł Ciuraszkiewicz Konrad</t>
  </si>
  <si>
    <t>Motyla Noga Kielce / Olkusz</t>
  </si>
  <si>
    <t>Mądry Marcin Kurajk Karolina</t>
  </si>
  <si>
    <t>York System AT Warszawa / Gdańsk</t>
  </si>
  <si>
    <t>2*60</t>
  </si>
  <si>
    <t>Grabowicz Andrzej Rajtar Zbigniew</t>
  </si>
  <si>
    <t>Compass-Moreto Kraków</t>
  </si>
  <si>
    <t>MV</t>
  </si>
  <si>
    <t>Radomiński Tomasz Polak Katarzyna</t>
  </si>
  <si>
    <t>GreenBeer Bru Team Mińsk Maz./ Warszawa</t>
  </si>
  <si>
    <t>Wojciechowska Urszula Klisz Marcin</t>
  </si>
  <si>
    <t>Sherpas Nowa Iwiczna</t>
  </si>
  <si>
    <t>Marcinkiewicz Grzegorz Piotrowski Przemek</t>
  </si>
  <si>
    <t>AWF Warszawa Wołomin / Warszawa</t>
  </si>
  <si>
    <t>5*60</t>
  </si>
  <si>
    <t>3*20</t>
  </si>
  <si>
    <t>Galicz Karol Łobodziński Piotr</t>
  </si>
  <si>
    <t>AZS AWF Warszawa</t>
  </si>
  <si>
    <t>8*60</t>
  </si>
  <si>
    <t>Otolski Łukasz Bogumił Darek</t>
  </si>
  <si>
    <t>IHaHa AT / Adventure Express Warszawa</t>
  </si>
  <si>
    <t>2*20</t>
  </si>
  <si>
    <t>Mazur Przemysław Pyla Tomasz</t>
  </si>
  <si>
    <t>Veloce Team</t>
  </si>
  <si>
    <t>Kabała Mikołaj Kusza Marcelina</t>
  </si>
  <si>
    <t>Akademiec.pl Poznań / Suchy Las</t>
  </si>
  <si>
    <t>1*60</t>
  </si>
  <si>
    <t>9*60</t>
  </si>
  <si>
    <t>Motała Tomasz Dura Grzegorz</t>
  </si>
  <si>
    <t>JesteśPozaTrasą Tarnowskie Góry/Będzin</t>
  </si>
  <si>
    <t>Urbański Maciej Bernat Zbigniew</t>
  </si>
  <si>
    <t>ZM Team Chorzów / Siemianowice Śląskie</t>
  </si>
  <si>
    <t>Mazurek Małgorzata Mazurek Michał</t>
  </si>
  <si>
    <t>Mazurki Komorów</t>
  </si>
  <si>
    <t>1*20</t>
  </si>
  <si>
    <t>Majewski Łukasz Niedzielski Albert</t>
  </si>
  <si>
    <t>x-ventures Warszawa</t>
  </si>
  <si>
    <t>Baltyn Katarzyna Baltyn Jacek</t>
  </si>
  <si>
    <t>Batalion Pruszków</t>
  </si>
  <si>
    <t>3*60</t>
  </si>
  <si>
    <t>Wybranowski Dariusz Szelc Maciej</t>
  </si>
  <si>
    <t>Mińsk Maz. / Warszawa</t>
  </si>
  <si>
    <t>6*60</t>
  </si>
  <si>
    <t>1*10</t>
  </si>
  <si>
    <t>Szelc Monika             Szelc Radosław</t>
  </si>
  <si>
    <t>Długie Jęzory II Toruń</t>
  </si>
  <si>
    <t>7*60</t>
  </si>
  <si>
    <t>Koziarski Aleksander Modelski Igor</t>
  </si>
  <si>
    <t>Niezła Korba Warszawa</t>
  </si>
  <si>
    <t>11*60</t>
  </si>
  <si>
    <t>Gracjasz Jan Grandys Janusz</t>
  </si>
  <si>
    <t>Grajbud Kraków</t>
  </si>
  <si>
    <t>brak czasu</t>
  </si>
  <si>
    <t>10*60</t>
  </si>
  <si>
    <t>Sadlej Krzysztof Rozbicka Agata</t>
  </si>
  <si>
    <t>Peru Warszawa</t>
  </si>
  <si>
    <t>Antoniak Przemysław Buciak Błażej</t>
  </si>
  <si>
    <t>rezygnacja</t>
  </si>
  <si>
    <t>16*60</t>
  </si>
  <si>
    <t>NKL</t>
  </si>
  <si>
    <t>Szewczyk Joanna Płonka Krzysztof</t>
  </si>
  <si>
    <t>Skarmat Toruń</t>
  </si>
  <si>
    <t>Zgubiona karta startowa</t>
  </si>
  <si>
    <t>Własow Wojciech Bieluczyk Krzysztof</t>
  </si>
  <si>
    <t>Pierwsza Linia Białystok</t>
  </si>
  <si>
    <t xml:space="preserve">przekroczenie limitu czasu kajaków </t>
  </si>
  <si>
    <t>DSK</t>
  </si>
  <si>
    <t>Kwitowski Piotr Karczmarczyk Piotr</t>
  </si>
  <si>
    <t>Poncho People Ząbki / Kotuń</t>
  </si>
  <si>
    <t>Wtulich Konrad Łachut Wojciech</t>
  </si>
  <si>
    <t>napieraj.pl / speedcup.pl Mława</t>
  </si>
  <si>
    <t xml:space="preserve">DSK - za pływanie kajakiem bez kamizelki ratunkowej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</si>
</sst>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textRotation="90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5" borderId="11" xfId="0" applyNumberFormat="1" applyFont="1" applyFill="1" applyBorder="1" applyAlignment="1">
      <alignment vertical="center"/>
    </xf>
    <xf numFmtId="0" fontId="20" fillId="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1" fontId="21" fillId="0" borderId="10" xfId="0" applyNumberFormat="1" applyFont="1" applyBorder="1" applyAlignment="1">
      <alignment/>
    </xf>
    <xf numFmtId="1" fontId="19" fillId="0" borderId="12" xfId="0" applyNumberFormat="1" applyFont="1" applyBorder="1" applyAlignment="1">
      <alignment wrapText="1"/>
    </xf>
    <xf numFmtId="1" fontId="19" fillId="0" borderId="13" xfId="0" applyNumberFormat="1" applyFont="1" applyBorder="1" applyAlignment="1">
      <alignment wrapText="1"/>
    </xf>
    <xf numFmtId="1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19" fillId="6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0" fillId="0" borderId="1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0" fontId="19" fillId="5" borderId="1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0" fontId="19" fillId="22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1" fontId="19" fillId="0" borderId="14" xfId="0" applyNumberFormat="1" applyFont="1" applyBorder="1" applyAlignment="1">
      <alignment/>
    </xf>
    <xf numFmtId="0" fontId="19" fillId="4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workbookViewId="0" topLeftCell="A1">
      <selection activeCell="B17" sqref="B17:AO18"/>
    </sheetView>
  </sheetViews>
  <sheetFormatPr defaultColWidth="9.00390625" defaultRowHeight="12.75"/>
  <cols>
    <col min="2" max="2" width="3.875" style="0" customWidth="1"/>
    <col min="3" max="3" width="23.875" style="1" customWidth="1"/>
    <col min="4" max="4" width="22.00390625" style="1" customWidth="1"/>
    <col min="5" max="5" width="4.25390625" style="0" customWidth="1"/>
    <col min="6" max="6" width="5.25390625" style="0" customWidth="1"/>
    <col min="7" max="7" width="4.75390625" style="0" customWidth="1"/>
    <col min="8" max="8" width="5.375" style="0" customWidth="1"/>
    <col min="9" max="10" width="4.75390625" style="0" customWidth="1"/>
    <col min="11" max="11" width="5.00390625" style="0" customWidth="1"/>
    <col min="12" max="12" width="4.75390625" style="0" customWidth="1"/>
    <col min="13" max="13" width="5.375" style="0" customWidth="1"/>
    <col min="14" max="17" width="4.75390625" style="0" customWidth="1"/>
    <col min="18" max="18" width="5.875" style="0" customWidth="1"/>
    <col min="19" max="20" width="4.625" style="0" customWidth="1"/>
    <col min="21" max="23" width="3.875" style="0" customWidth="1"/>
    <col min="24" max="24" width="6.375" style="0" customWidth="1"/>
    <col min="25" max="26" width="4.875" style="0" customWidth="1"/>
    <col min="27" max="28" width="4.375" style="0" customWidth="1"/>
    <col min="29" max="29" width="5.375" style="0" customWidth="1"/>
    <col min="30" max="36" width="4.875" style="0" customWidth="1"/>
    <col min="37" max="37" width="6.375" style="0" customWidth="1"/>
    <col min="38" max="38" width="4.875" style="0" customWidth="1"/>
    <col min="39" max="39" width="3.875" style="0" customWidth="1"/>
    <col min="40" max="40" width="4.625" style="0" customWidth="1"/>
    <col min="41" max="41" width="7.125" style="0" customWidth="1"/>
  </cols>
  <sheetData>
    <row r="1" spans="25:37" ht="12" customHeight="1">
      <c r="Y1" s="38" t="s">
        <v>0</v>
      </c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41" s="9" customFormat="1" ht="51.7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39" t="s">
        <v>6</v>
      </c>
      <c r="G2" s="39"/>
      <c r="H2" s="39"/>
      <c r="I2" s="40" t="s">
        <v>7</v>
      </c>
      <c r="J2" s="40"/>
      <c r="K2" s="40"/>
      <c r="L2" s="41" t="s">
        <v>8</v>
      </c>
      <c r="M2" s="41"/>
      <c r="N2" s="41"/>
      <c r="O2" s="42" t="s">
        <v>9</v>
      </c>
      <c r="P2" s="42"/>
      <c r="Q2" s="42"/>
      <c r="R2" s="42"/>
      <c r="S2" s="43" t="s">
        <v>10</v>
      </c>
      <c r="T2" s="43"/>
      <c r="U2" s="44" t="s">
        <v>11</v>
      </c>
      <c r="V2" s="44"/>
      <c r="W2" s="44"/>
      <c r="X2" s="44"/>
      <c r="Y2" s="45" t="s">
        <v>12</v>
      </c>
      <c r="Z2" s="45"/>
      <c r="AA2" s="45" t="s">
        <v>13</v>
      </c>
      <c r="AB2" s="45"/>
      <c r="AC2" s="45" t="s">
        <v>14</v>
      </c>
      <c r="AD2" s="45"/>
      <c r="AE2" s="45" t="s">
        <v>15</v>
      </c>
      <c r="AF2" s="45"/>
      <c r="AG2" s="45" t="s">
        <v>16</v>
      </c>
      <c r="AH2" s="45"/>
      <c r="AI2" s="45" t="s">
        <v>17</v>
      </c>
      <c r="AJ2" s="45"/>
      <c r="AK2" s="8" t="s">
        <v>18</v>
      </c>
      <c r="AL2" s="46" t="s">
        <v>19</v>
      </c>
      <c r="AM2" s="46"/>
      <c r="AN2" s="46"/>
      <c r="AO2" s="46"/>
    </row>
    <row r="3" spans="1:41" ht="12.75">
      <c r="A3" s="10"/>
      <c r="B3" s="11"/>
      <c r="C3" s="12"/>
      <c r="D3" s="13"/>
      <c r="E3" s="14"/>
      <c r="F3" s="15" t="s">
        <v>20</v>
      </c>
      <c r="G3" s="15" t="s">
        <v>21</v>
      </c>
      <c r="H3" s="16" t="s">
        <v>22</v>
      </c>
      <c r="I3" s="15" t="s">
        <v>20</v>
      </c>
      <c r="J3" s="15" t="s">
        <v>21</v>
      </c>
      <c r="K3" s="2" t="s">
        <v>21</v>
      </c>
      <c r="L3" s="15" t="s">
        <v>20</v>
      </c>
      <c r="M3" s="15" t="s">
        <v>21</v>
      </c>
      <c r="N3" s="17" t="s">
        <v>21</v>
      </c>
      <c r="O3" s="18" t="s">
        <v>20</v>
      </c>
      <c r="P3" s="18" t="s">
        <v>21</v>
      </c>
      <c r="Q3" s="18" t="s">
        <v>23</v>
      </c>
      <c r="R3" s="19" t="s">
        <v>21</v>
      </c>
      <c r="S3" s="20" t="s">
        <v>22</v>
      </c>
      <c r="T3" s="21" t="s">
        <v>24</v>
      </c>
      <c r="U3" s="18" t="s">
        <v>25</v>
      </c>
      <c r="V3" s="18" t="s">
        <v>22</v>
      </c>
      <c r="W3" s="18" t="s">
        <v>24</v>
      </c>
      <c r="X3" s="22" t="s">
        <v>22</v>
      </c>
      <c r="Y3" s="10" t="s">
        <v>26</v>
      </c>
      <c r="Z3" s="10" t="s">
        <v>22</v>
      </c>
      <c r="AA3" s="10" t="s">
        <v>26</v>
      </c>
      <c r="AB3" s="10" t="s">
        <v>22</v>
      </c>
      <c r="AC3" s="10" t="s">
        <v>26</v>
      </c>
      <c r="AD3" s="10" t="s">
        <v>22</v>
      </c>
      <c r="AE3" s="10" t="s">
        <v>26</v>
      </c>
      <c r="AF3" s="10" t="s">
        <v>22</v>
      </c>
      <c r="AG3" s="10" t="s">
        <v>26</v>
      </c>
      <c r="AH3" s="10" t="s">
        <v>22</v>
      </c>
      <c r="AI3" s="10"/>
      <c r="AJ3" s="10" t="s">
        <v>22</v>
      </c>
      <c r="AK3" s="23" t="s">
        <v>22</v>
      </c>
      <c r="AL3" s="10" t="s">
        <v>25</v>
      </c>
      <c r="AM3" s="10" t="s">
        <v>22</v>
      </c>
      <c r="AN3" s="10" t="s">
        <v>23</v>
      </c>
      <c r="AO3" s="22" t="s">
        <v>22</v>
      </c>
    </row>
    <row r="4" spans="1:41" ht="25.5">
      <c r="A4" s="15">
        <v>1</v>
      </c>
      <c r="B4" s="14">
        <v>27</v>
      </c>
      <c r="C4" s="24" t="s">
        <v>27</v>
      </c>
      <c r="D4" s="25" t="s">
        <v>28</v>
      </c>
      <c r="E4" s="26" t="s">
        <v>29</v>
      </c>
      <c r="F4" s="10">
        <v>5</v>
      </c>
      <c r="G4" s="10">
        <v>0</v>
      </c>
      <c r="H4" s="27">
        <f aca="true" t="shared" si="0" ref="H4:H30">(F4)*60+G4</f>
        <v>300</v>
      </c>
      <c r="I4" s="10">
        <v>8</v>
      </c>
      <c r="J4" s="10">
        <v>30</v>
      </c>
      <c r="K4" s="28">
        <f aca="true" t="shared" si="1" ref="K4:K29">(I4)*60+J4</f>
        <v>510</v>
      </c>
      <c r="L4" s="10">
        <v>9</v>
      </c>
      <c r="M4" s="10">
        <v>50</v>
      </c>
      <c r="N4" s="29">
        <f aca="true" t="shared" si="2" ref="N4:N27">(L4)*60+M4</f>
        <v>590</v>
      </c>
      <c r="O4" s="18">
        <v>10</v>
      </c>
      <c r="P4" s="18">
        <v>45</v>
      </c>
      <c r="Q4" s="18">
        <v>45</v>
      </c>
      <c r="R4" s="30">
        <f aca="true" t="shared" si="3" ref="R4:R30">O4*60+P4</f>
        <v>645</v>
      </c>
      <c r="S4" s="21">
        <v>11</v>
      </c>
      <c r="T4" s="21">
        <v>55</v>
      </c>
      <c r="U4" s="18">
        <v>13</v>
      </c>
      <c r="V4" s="18">
        <v>22</v>
      </c>
      <c r="W4" s="18">
        <v>28</v>
      </c>
      <c r="X4" s="31">
        <f aca="true" t="shared" si="4" ref="X4:X30">U4*60+V4</f>
        <v>802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23">
        <f aca="true" t="shared" si="5" ref="AK4:AK30">Z4+AB4+AD4+AF4+AH4+AJ4</f>
        <v>0</v>
      </c>
      <c r="AL4" s="10">
        <f aca="true" t="shared" si="6" ref="AL4:AL30">INT(AO4/60)</f>
        <v>13</v>
      </c>
      <c r="AM4" s="10">
        <f aca="true" t="shared" si="7" ref="AM4:AM30">AO4-AL4*60</f>
        <v>22</v>
      </c>
      <c r="AN4" s="18">
        <v>28</v>
      </c>
      <c r="AO4" s="31">
        <f aca="true" t="shared" si="8" ref="AO4:AO30">X4+AK4</f>
        <v>802</v>
      </c>
    </row>
    <row r="5" spans="1:41" ht="25.5">
      <c r="A5" s="15">
        <v>2</v>
      </c>
      <c r="B5" s="14">
        <v>10</v>
      </c>
      <c r="C5" s="24" t="s">
        <v>30</v>
      </c>
      <c r="D5" s="25" t="s">
        <v>31</v>
      </c>
      <c r="E5" s="26" t="s">
        <v>32</v>
      </c>
      <c r="F5" s="10">
        <v>4</v>
      </c>
      <c r="G5" s="10">
        <v>57</v>
      </c>
      <c r="H5" s="27">
        <f t="shared" si="0"/>
        <v>297</v>
      </c>
      <c r="I5" s="10">
        <v>8</v>
      </c>
      <c r="J5" s="10">
        <v>31</v>
      </c>
      <c r="K5" s="28">
        <f t="shared" si="1"/>
        <v>511</v>
      </c>
      <c r="L5" s="10">
        <v>9</v>
      </c>
      <c r="M5" s="10">
        <v>44</v>
      </c>
      <c r="N5" s="29">
        <f t="shared" si="2"/>
        <v>584</v>
      </c>
      <c r="O5" s="18">
        <v>10</v>
      </c>
      <c r="P5" s="18">
        <v>47</v>
      </c>
      <c r="Q5" s="18">
        <v>56</v>
      </c>
      <c r="R5" s="30">
        <f t="shared" si="3"/>
        <v>647</v>
      </c>
      <c r="S5" s="21">
        <v>11</v>
      </c>
      <c r="T5" s="21">
        <v>50</v>
      </c>
      <c r="U5" s="18">
        <v>13</v>
      </c>
      <c r="V5" s="18">
        <v>28</v>
      </c>
      <c r="W5" s="18">
        <v>35</v>
      </c>
      <c r="X5" s="31">
        <f t="shared" si="4"/>
        <v>808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3">
        <f t="shared" si="5"/>
        <v>0</v>
      </c>
      <c r="AL5" s="10">
        <f t="shared" si="6"/>
        <v>13</v>
      </c>
      <c r="AM5" s="10">
        <f t="shared" si="7"/>
        <v>28</v>
      </c>
      <c r="AN5" s="18">
        <v>35</v>
      </c>
      <c r="AO5" s="31">
        <f t="shared" si="8"/>
        <v>808</v>
      </c>
    </row>
    <row r="6" spans="1:41" ht="25.5">
      <c r="A6" s="15">
        <v>3</v>
      </c>
      <c r="B6" s="14">
        <v>25</v>
      </c>
      <c r="C6" s="24" t="s">
        <v>33</v>
      </c>
      <c r="D6" s="25" t="s">
        <v>34</v>
      </c>
      <c r="E6" s="26" t="s">
        <v>32</v>
      </c>
      <c r="F6" s="10">
        <v>5</v>
      </c>
      <c r="G6" s="10">
        <v>45</v>
      </c>
      <c r="H6" s="27">
        <f t="shared" si="0"/>
        <v>345</v>
      </c>
      <c r="I6" s="10">
        <v>9</v>
      </c>
      <c r="J6" s="10">
        <v>54</v>
      </c>
      <c r="K6" s="28">
        <f t="shared" si="1"/>
        <v>594</v>
      </c>
      <c r="L6" s="10">
        <v>11</v>
      </c>
      <c r="M6" s="10">
        <v>4</v>
      </c>
      <c r="N6" s="29">
        <f t="shared" si="2"/>
        <v>664</v>
      </c>
      <c r="O6" s="18">
        <v>12</v>
      </c>
      <c r="P6" s="18">
        <v>22</v>
      </c>
      <c r="Q6" s="18">
        <v>30</v>
      </c>
      <c r="R6" s="30">
        <f t="shared" si="3"/>
        <v>742</v>
      </c>
      <c r="S6" s="21">
        <v>13</v>
      </c>
      <c r="T6" s="21">
        <v>10</v>
      </c>
      <c r="U6" s="18">
        <v>14</v>
      </c>
      <c r="V6" s="18">
        <v>58</v>
      </c>
      <c r="W6" s="18">
        <v>0</v>
      </c>
      <c r="X6" s="31">
        <f t="shared" si="4"/>
        <v>898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23">
        <f t="shared" si="5"/>
        <v>0</v>
      </c>
      <c r="AL6" s="10">
        <f t="shared" si="6"/>
        <v>14</v>
      </c>
      <c r="AM6" s="10">
        <f t="shared" si="7"/>
        <v>58</v>
      </c>
      <c r="AN6" s="18">
        <v>0</v>
      </c>
      <c r="AO6" s="31">
        <f t="shared" si="8"/>
        <v>898</v>
      </c>
    </row>
    <row r="7" spans="1:41" ht="25.5">
      <c r="A7" s="15">
        <v>4</v>
      </c>
      <c r="B7" s="14">
        <v>22</v>
      </c>
      <c r="C7" s="24" t="s">
        <v>35</v>
      </c>
      <c r="D7" s="25" t="s">
        <v>36</v>
      </c>
      <c r="E7" s="26" t="s">
        <v>29</v>
      </c>
      <c r="F7" s="10">
        <v>5</v>
      </c>
      <c r="G7" s="10">
        <v>15</v>
      </c>
      <c r="H7" s="27">
        <f t="shared" si="0"/>
        <v>315</v>
      </c>
      <c r="I7" s="10">
        <v>9</v>
      </c>
      <c r="J7" s="10">
        <v>20</v>
      </c>
      <c r="K7" s="28">
        <f t="shared" si="1"/>
        <v>560</v>
      </c>
      <c r="L7" s="10">
        <v>10</v>
      </c>
      <c r="M7" s="10">
        <v>41</v>
      </c>
      <c r="N7" s="29">
        <f t="shared" si="2"/>
        <v>641</v>
      </c>
      <c r="O7" s="18">
        <v>12</v>
      </c>
      <c r="P7" s="18">
        <v>8</v>
      </c>
      <c r="Q7" s="18">
        <v>0</v>
      </c>
      <c r="R7" s="30">
        <f t="shared" si="3"/>
        <v>728</v>
      </c>
      <c r="S7" s="21">
        <v>17</v>
      </c>
      <c r="T7" s="21">
        <v>10</v>
      </c>
      <c r="U7" s="18">
        <v>15</v>
      </c>
      <c r="V7" s="18">
        <v>5</v>
      </c>
      <c r="W7" s="18">
        <v>0</v>
      </c>
      <c r="X7" s="31">
        <f t="shared" si="4"/>
        <v>905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23">
        <f t="shared" si="5"/>
        <v>0</v>
      </c>
      <c r="AL7" s="10">
        <f t="shared" si="6"/>
        <v>15</v>
      </c>
      <c r="AM7" s="10">
        <f t="shared" si="7"/>
        <v>5</v>
      </c>
      <c r="AN7" s="18">
        <v>0</v>
      </c>
      <c r="AO7" s="31">
        <f t="shared" si="8"/>
        <v>905</v>
      </c>
    </row>
    <row r="8" spans="1:41" ht="25.5">
      <c r="A8" s="15">
        <v>5</v>
      </c>
      <c r="B8" s="14">
        <v>8</v>
      </c>
      <c r="C8" s="24" t="s">
        <v>37</v>
      </c>
      <c r="D8" s="25" t="s">
        <v>38</v>
      </c>
      <c r="E8" s="26" t="s">
        <v>29</v>
      </c>
      <c r="F8" s="10">
        <v>5</v>
      </c>
      <c r="G8" s="10">
        <v>37</v>
      </c>
      <c r="H8" s="27">
        <f t="shared" si="0"/>
        <v>337</v>
      </c>
      <c r="I8" s="10">
        <v>9</v>
      </c>
      <c r="J8" s="10">
        <v>36</v>
      </c>
      <c r="K8" s="28">
        <f t="shared" si="1"/>
        <v>576</v>
      </c>
      <c r="L8" s="10">
        <v>11</v>
      </c>
      <c r="M8" s="10">
        <v>32</v>
      </c>
      <c r="N8" s="29">
        <f t="shared" si="2"/>
        <v>692</v>
      </c>
      <c r="O8" s="18">
        <v>13</v>
      </c>
      <c r="P8" s="18">
        <v>10</v>
      </c>
      <c r="Q8" s="18">
        <v>8</v>
      </c>
      <c r="R8" s="30">
        <f t="shared" si="3"/>
        <v>790</v>
      </c>
      <c r="S8" s="21">
        <v>32</v>
      </c>
      <c r="T8" s="21">
        <v>10</v>
      </c>
      <c r="U8" s="18">
        <v>17</v>
      </c>
      <c r="V8" s="18">
        <v>39</v>
      </c>
      <c r="W8" s="18">
        <v>58</v>
      </c>
      <c r="X8" s="31">
        <f t="shared" si="4"/>
        <v>1059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23">
        <f t="shared" si="5"/>
        <v>0</v>
      </c>
      <c r="AL8" s="10">
        <f t="shared" si="6"/>
        <v>17</v>
      </c>
      <c r="AM8" s="10">
        <f t="shared" si="7"/>
        <v>39</v>
      </c>
      <c r="AN8" s="18">
        <v>58</v>
      </c>
      <c r="AO8" s="31">
        <f t="shared" si="8"/>
        <v>1059</v>
      </c>
    </row>
    <row r="9" spans="1:41" ht="25.5">
      <c r="A9" s="15">
        <v>6</v>
      </c>
      <c r="B9" s="14">
        <v>13</v>
      </c>
      <c r="C9" s="24" t="s">
        <v>39</v>
      </c>
      <c r="D9" s="25" t="s">
        <v>40</v>
      </c>
      <c r="E9" s="26" t="s">
        <v>29</v>
      </c>
      <c r="F9" s="10">
        <v>5</v>
      </c>
      <c r="G9" s="10">
        <v>17</v>
      </c>
      <c r="H9" s="27">
        <f t="shared" si="0"/>
        <v>317</v>
      </c>
      <c r="I9" s="10">
        <v>9</v>
      </c>
      <c r="J9" s="10">
        <v>37</v>
      </c>
      <c r="K9" s="28">
        <f t="shared" si="1"/>
        <v>577</v>
      </c>
      <c r="L9" s="10">
        <v>11</v>
      </c>
      <c r="M9" s="10">
        <v>51</v>
      </c>
      <c r="N9" s="29">
        <f t="shared" si="2"/>
        <v>711</v>
      </c>
      <c r="O9" s="18">
        <v>13</v>
      </c>
      <c r="P9" s="18">
        <v>14</v>
      </c>
      <c r="Q9" s="18">
        <v>0</v>
      </c>
      <c r="R9" s="30">
        <f t="shared" si="3"/>
        <v>794</v>
      </c>
      <c r="S9" s="21">
        <v>15</v>
      </c>
      <c r="T9" s="21">
        <v>10</v>
      </c>
      <c r="U9" s="18">
        <v>17</v>
      </c>
      <c r="V9" s="18">
        <v>40</v>
      </c>
      <c r="W9" s="18">
        <v>49</v>
      </c>
      <c r="X9" s="31">
        <f t="shared" si="4"/>
        <v>1060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3">
        <f t="shared" si="5"/>
        <v>0</v>
      </c>
      <c r="AL9" s="10">
        <f t="shared" si="6"/>
        <v>17</v>
      </c>
      <c r="AM9" s="10">
        <f t="shared" si="7"/>
        <v>40</v>
      </c>
      <c r="AN9" s="18">
        <v>49</v>
      </c>
      <c r="AO9" s="31">
        <f t="shared" si="8"/>
        <v>1060</v>
      </c>
    </row>
    <row r="10" spans="1:41" ht="25.5">
      <c r="A10" s="15">
        <v>7</v>
      </c>
      <c r="B10" s="14">
        <v>4</v>
      </c>
      <c r="C10" s="24" t="s">
        <v>41</v>
      </c>
      <c r="D10" s="25" t="s">
        <v>42</v>
      </c>
      <c r="E10" s="26" t="s">
        <v>29</v>
      </c>
      <c r="F10" s="10">
        <v>5</v>
      </c>
      <c r="G10" s="10">
        <v>26</v>
      </c>
      <c r="H10" s="27">
        <f t="shared" si="0"/>
        <v>326</v>
      </c>
      <c r="I10" s="10">
        <v>9</v>
      </c>
      <c r="J10" s="10">
        <v>55</v>
      </c>
      <c r="K10" s="28">
        <f t="shared" si="1"/>
        <v>595</v>
      </c>
      <c r="L10" s="10">
        <v>12</v>
      </c>
      <c r="M10" s="10">
        <v>1</v>
      </c>
      <c r="N10" s="29">
        <f t="shared" si="2"/>
        <v>721</v>
      </c>
      <c r="O10" s="18">
        <v>13</v>
      </c>
      <c r="P10" s="18">
        <v>14</v>
      </c>
      <c r="Q10" s="18">
        <v>0</v>
      </c>
      <c r="R10" s="30">
        <f t="shared" si="3"/>
        <v>794</v>
      </c>
      <c r="S10" s="21">
        <v>15</v>
      </c>
      <c r="T10" s="21">
        <v>10</v>
      </c>
      <c r="U10" s="18">
        <v>17</v>
      </c>
      <c r="V10" s="18">
        <v>40</v>
      </c>
      <c r="W10" s="18">
        <v>50</v>
      </c>
      <c r="X10" s="31">
        <f t="shared" si="4"/>
        <v>1060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3">
        <f t="shared" si="5"/>
        <v>0</v>
      </c>
      <c r="AL10" s="10">
        <f t="shared" si="6"/>
        <v>17</v>
      </c>
      <c r="AM10" s="10">
        <f t="shared" si="7"/>
        <v>40</v>
      </c>
      <c r="AN10" s="18">
        <v>50</v>
      </c>
      <c r="AO10" s="31">
        <f t="shared" si="8"/>
        <v>1060</v>
      </c>
    </row>
    <row r="11" spans="1:41" ht="25.5">
      <c r="A11" s="15">
        <v>8</v>
      </c>
      <c r="B11" s="14">
        <v>16</v>
      </c>
      <c r="C11" s="24" t="s">
        <v>43</v>
      </c>
      <c r="D11" s="25" t="s">
        <v>44</v>
      </c>
      <c r="E11" s="26" t="s">
        <v>29</v>
      </c>
      <c r="F11" s="10">
        <v>5</v>
      </c>
      <c r="G11" s="10">
        <v>14</v>
      </c>
      <c r="H11" s="27">
        <f t="shared" si="0"/>
        <v>314</v>
      </c>
      <c r="I11" s="10">
        <v>9</v>
      </c>
      <c r="J11" s="10">
        <v>30</v>
      </c>
      <c r="K11" s="28">
        <f t="shared" si="1"/>
        <v>570</v>
      </c>
      <c r="L11" s="10">
        <v>10</v>
      </c>
      <c r="M11" s="10">
        <v>56</v>
      </c>
      <c r="N11" s="29">
        <f t="shared" si="2"/>
        <v>656</v>
      </c>
      <c r="O11" s="18">
        <v>12</v>
      </c>
      <c r="P11" s="18">
        <v>26</v>
      </c>
      <c r="Q11" s="18">
        <v>30</v>
      </c>
      <c r="R11" s="30">
        <f t="shared" si="3"/>
        <v>746</v>
      </c>
      <c r="S11" s="21">
        <v>20</v>
      </c>
      <c r="T11" s="21">
        <v>10</v>
      </c>
      <c r="U11" s="18">
        <v>16</v>
      </c>
      <c r="V11" s="18">
        <v>31</v>
      </c>
      <c r="W11" s="18">
        <v>0</v>
      </c>
      <c r="X11" s="31">
        <f t="shared" si="4"/>
        <v>991</v>
      </c>
      <c r="Y11" s="10"/>
      <c r="Z11" s="10"/>
      <c r="AA11" s="10"/>
      <c r="AB11" s="10"/>
      <c r="AC11" s="10"/>
      <c r="AD11" s="10"/>
      <c r="AE11" s="10"/>
      <c r="AF11" s="10"/>
      <c r="AG11" s="10" t="s">
        <v>45</v>
      </c>
      <c r="AH11" s="10">
        <v>120</v>
      </c>
      <c r="AI11" s="10"/>
      <c r="AJ11" s="10"/>
      <c r="AK11" s="23">
        <f t="shared" si="5"/>
        <v>120</v>
      </c>
      <c r="AL11" s="10">
        <f t="shared" si="6"/>
        <v>18</v>
      </c>
      <c r="AM11" s="10">
        <f t="shared" si="7"/>
        <v>31</v>
      </c>
      <c r="AN11" s="18">
        <v>0</v>
      </c>
      <c r="AO11" s="31">
        <f t="shared" si="8"/>
        <v>1111</v>
      </c>
    </row>
    <row r="12" spans="1:41" ht="25.5">
      <c r="A12" s="15">
        <v>9</v>
      </c>
      <c r="B12" s="14">
        <v>17</v>
      </c>
      <c r="C12" s="24" t="s">
        <v>46</v>
      </c>
      <c r="D12" s="25" t="s">
        <v>47</v>
      </c>
      <c r="E12" s="26" t="s">
        <v>48</v>
      </c>
      <c r="F12" s="10">
        <v>4</v>
      </c>
      <c r="G12" s="10">
        <v>57</v>
      </c>
      <c r="H12" s="27">
        <f t="shared" si="0"/>
        <v>297</v>
      </c>
      <c r="I12" s="10">
        <v>10</v>
      </c>
      <c r="J12" s="10">
        <v>0</v>
      </c>
      <c r="K12" s="28">
        <f t="shared" si="1"/>
        <v>600</v>
      </c>
      <c r="L12" s="10">
        <v>11</v>
      </c>
      <c r="M12" s="10">
        <v>23</v>
      </c>
      <c r="N12" s="29">
        <f t="shared" si="2"/>
        <v>683</v>
      </c>
      <c r="O12" s="18">
        <v>13</v>
      </c>
      <c r="P12" s="18">
        <v>40</v>
      </c>
      <c r="Q12" s="18">
        <v>30</v>
      </c>
      <c r="R12" s="30">
        <f t="shared" si="3"/>
        <v>820</v>
      </c>
      <c r="S12" s="21">
        <v>17</v>
      </c>
      <c r="T12" s="21">
        <v>10</v>
      </c>
      <c r="U12" s="18">
        <v>18</v>
      </c>
      <c r="V12" s="18">
        <v>39</v>
      </c>
      <c r="W12" s="18">
        <v>32</v>
      </c>
      <c r="X12" s="31">
        <f t="shared" si="4"/>
        <v>1119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23">
        <f t="shared" si="5"/>
        <v>0</v>
      </c>
      <c r="AL12" s="10">
        <f t="shared" si="6"/>
        <v>18</v>
      </c>
      <c r="AM12" s="10">
        <f t="shared" si="7"/>
        <v>39</v>
      </c>
      <c r="AN12" s="18">
        <v>32</v>
      </c>
      <c r="AO12" s="31">
        <f t="shared" si="8"/>
        <v>1119</v>
      </c>
    </row>
    <row r="13" spans="1:41" ht="25.5">
      <c r="A13" s="15">
        <v>10</v>
      </c>
      <c r="B13" s="14">
        <v>9</v>
      </c>
      <c r="C13" s="24" t="s">
        <v>49</v>
      </c>
      <c r="D13" s="25" t="s">
        <v>50</v>
      </c>
      <c r="E13" s="26" t="s">
        <v>32</v>
      </c>
      <c r="F13" s="10">
        <v>6</v>
      </c>
      <c r="G13" s="10">
        <v>22</v>
      </c>
      <c r="H13" s="27">
        <f t="shared" si="0"/>
        <v>382</v>
      </c>
      <c r="I13" s="10">
        <v>11</v>
      </c>
      <c r="J13" s="10">
        <v>1</v>
      </c>
      <c r="K13" s="28">
        <f t="shared" si="1"/>
        <v>661</v>
      </c>
      <c r="L13" s="10">
        <v>12</v>
      </c>
      <c r="M13" s="10">
        <v>40</v>
      </c>
      <c r="N13" s="29">
        <f t="shared" si="2"/>
        <v>760</v>
      </c>
      <c r="O13" s="18">
        <v>13</v>
      </c>
      <c r="P13" s="18">
        <v>51</v>
      </c>
      <c r="Q13" s="18">
        <v>0</v>
      </c>
      <c r="R13" s="30">
        <f t="shared" si="3"/>
        <v>831</v>
      </c>
      <c r="S13" s="21">
        <v>17</v>
      </c>
      <c r="T13" s="21">
        <v>10</v>
      </c>
      <c r="U13" s="18">
        <v>18</v>
      </c>
      <c r="V13" s="18">
        <v>39</v>
      </c>
      <c r="W13" s="18">
        <v>38</v>
      </c>
      <c r="X13" s="31">
        <f t="shared" si="4"/>
        <v>1119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3">
        <f t="shared" si="5"/>
        <v>0</v>
      </c>
      <c r="AL13" s="10">
        <f t="shared" si="6"/>
        <v>18</v>
      </c>
      <c r="AM13" s="10">
        <f t="shared" si="7"/>
        <v>39</v>
      </c>
      <c r="AN13" s="18">
        <v>38</v>
      </c>
      <c r="AO13" s="31">
        <f t="shared" si="8"/>
        <v>1119</v>
      </c>
    </row>
    <row r="14" spans="1:41" ht="25.5">
      <c r="A14" s="15">
        <v>11</v>
      </c>
      <c r="B14" s="14">
        <v>1</v>
      </c>
      <c r="C14" s="24" t="s">
        <v>51</v>
      </c>
      <c r="D14" s="25" t="s">
        <v>52</v>
      </c>
      <c r="E14" s="26" t="s">
        <v>32</v>
      </c>
      <c r="F14" s="10">
        <v>6</v>
      </c>
      <c r="G14" s="10">
        <v>2</v>
      </c>
      <c r="H14" s="27">
        <f t="shared" si="0"/>
        <v>362</v>
      </c>
      <c r="I14" s="10">
        <v>10</v>
      </c>
      <c r="J14" s="10">
        <v>47</v>
      </c>
      <c r="K14" s="28">
        <f t="shared" si="1"/>
        <v>647</v>
      </c>
      <c r="L14" s="10">
        <v>12</v>
      </c>
      <c r="M14" s="10">
        <v>46</v>
      </c>
      <c r="N14" s="29">
        <f t="shared" si="2"/>
        <v>766</v>
      </c>
      <c r="O14" s="18">
        <v>14</v>
      </c>
      <c r="P14" s="18">
        <v>12</v>
      </c>
      <c r="Q14" s="18">
        <v>0</v>
      </c>
      <c r="R14" s="30">
        <f t="shared" si="3"/>
        <v>852</v>
      </c>
      <c r="S14" s="21">
        <v>16</v>
      </c>
      <c r="T14" s="21">
        <v>0</v>
      </c>
      <c r="U14" s="18">
        <v>19</v>
      </c>
      <c r="V14" s="18">
        <v>5</v>
      </c>
      <c r="W14" s="18">
        <v>30</v>
      </c>
      <c r="X14" s="31">
        <f t="shared" si="4"/>
        <v>1145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23">
        <f t="shared" si="5"/>
        <v>0</v>
      </c>
      <c r="AL14" s="10">
        <f t="shared" si="6"/>
        <v>19</v>
      </c>
      <c r="AM14" s="10">
        <f t="shared" si="7"/>
        <v>5</v>
      </c>
      <c r="AN14" s="18">
        <v>30</v>
      </c>
      <c r="AO14" s="31">
        <f t="shared" si="8"/>
        <v>1145</v>
      </c>
    </row>
    <row r="15" spans="1:41" ht="25.5">
      <c r="A15" s="15">
        <v>12</v>
      </c>
      <c r="B15" s="14">
        <v>23</v>
      </c>
      <c r="C15" s="24" t="s">
        <v>53</v>
      </c>
      <c r="D15" s="25" t="s">
        <v>54</v>
      </c>
      <c r="E15" s="26" t="s">
        <v>29</v>
      </c>
      <c r="F15" s="10">
        <v>5</v>
      </c>
      <c r="G15" s="10">
        <v>17</v>
      </c>
      <c r="H15" s="27">
        <f t="shared" si="0"/>
        <v>317</v>
      </c>
      <c r="I15" s="10">
        <v>9</v>
      </c>
      <c r="J15" s="10">
        <v>29</v>
      </c>
      <c r="K15" s="28">
        <f t="shared" si="1"/>
        <v>569</v>
      </c>
      <c r="L15" s="10">
        <v>11</v>
      </c>
      <c r="M15" s="10">
        <v>4</v>
      </c>
      <c r="N15" s="29">
        <f t="shared" si="2"/>
        <v>664</v>
      </c>
      <c r="O15" s="18">
        <v>12</v>
      </c>
      <c r="P15" s="18">
        <v>18</v>
      </c>
      <c r="Q15" s="18">
        <v>0</v>
      </c>
      <c r="R15" s="30">
        <f t="shared" si="3"/>
        <v>738</v>
      </c>
      <c r="S15" s="21"/>
      <c r="T15" s="21"/>
      <c r="U15" s="18">
        <v>15</v>
      </c>
      <c r="V15" s="18">
        <v>40</v>
      </c>
      <c r="W15" s="18">
        <v>0</v>
      </c>
      <c r="X15" s="31">
        <f t="shared" si="4"/>
        <v>940</v>
      </c>
      <c r="Y15" s="10"/>
      <c r="Z15" s="10"/>
      <c r="AA15" s="10"/>
      <c r="AB15" s="10"/>
      <c r="AC15" s="10"/>
      <c r="AD15" s="10"/>
      <c r="AE15" s="10"/>
      <c r="AF15" s="10"/>
      <c r="AG15" s="10" t="s">
        <v>55</v>
      </c>
      <c r="AH15" s="10">
        <v>300</v>
      </c>
      <c r="AI15" s="10" t="s">
        <v>56</v>
      </c>
      <c r="AJ15" s="10">
        <v>60</v>
      </c>
      <c r="AK15" s="23">
        <f t="shared" si="5"/>
        <v>360</v>
      </c>
      <c r="AL15" s="10">
        <f t="shared" si="6"/>
        <v>21</v>
      </c>
      <c r="AM15" s="10">
        <f t="shared" si="7"/>
        <v>40</v>
      </c>
      <c r="AN15" s="18">
        <v>0</v>
      </c>
      <c r="AO15" s="31">
        <f t="shared" si="8"/>
        <v>1300</v>
      </c>
    </row>
    <row r="16" spans="1:41" ht="25.5">
      <c r="A16" s="15">
        <v>13</v>
      </c>
      <c r="B16" s="14">
        <v>24</v>
      </c>
      <c r="C16" s="24" t="s">
        <v>57</v>
      </c>
      <c r="D16" s="25" t="s">
        <v>58</v>
      </c>
      <c r="E16" s="26" t="s">
        <v>29</v>
      </c>
      <c r="F16" s="10">
        <v>6</v>
      </c>
      <c r="G16" s="10">
        <v>0</v>
      </c>
      <c r="H16" s="27">
        <f t="shared" si="0"/>
        <v>360</v>
      </c>
      <c r="I16" s="10">
        <v>9</v>
      </c>
      <c r="J16" s="10">
        <v>52</v>
      </c>
      <c r="K16" s="28">
        <f t="shared" si="1"/>
        <v>592</v>
      </c>
      <c r="L16" s="10">
        <v>11</v>
      </c>
      <c r="M16" s="10">
        <v>28</v>
      </c>
      <c r="N16" s="29">
        <f t="shared" si="2"/>
        <v>688</v>
      </c>
      <c r="O16" s="18">
        <v>13</v>
      </c>
      <c r="P16" s="18">
        <v>40</v>
      </c>
      <c r="Q16" s="18">
        <v>24</v>
      </c>
      <c r="R16" s="30">
        <f t="shared" si="3"/>
        <v>820</v>
      </c>
      <c r="S16" s="21"/>
      <c r="T16" s="21"/>
      <c r="U16" s="18">
        <v>13</v>
      </c>
      <c r="V16" s="18">
        <v>40</v>
      </c>
      <c r="W16" s="18">
        <v>24</v>
      </c>
      <c r="X16" s="31">
        <f t="shared" si="4"/>
        <v>820</v>
      </c>
      <c r="Y16" s="10"/>
      <c r="Z16" s="10"/>
      <c r="AA16" s="10"/>
      <c r="AB16" s="10"/>
      <c r="AC16" s="10"/>
      <c r="AD16" s="10"/>
      <c r="AE16" s="10"/>
      <c r="AF16" s="10"/>
      <c r="AG16" s="10" t="s">
        <v>59</v>
      </c>
      <c r="AH16" s="10">
        <v>480</v>
      </c>
      <c r="AI16" s="10" t="s">
        <v>56</v>
      </c>
      <c r="AJ16" s="10">
        <v>60</v>
      </c>
      <c r="AK16" s="23">
        <f t="shared" si="5"/>
        <v>540</v>
      </c>
      <c r="AL16" s="10">
        <f t="shared" si="6"/>
        <v>22</v>
      </c>
      <c r="AM16" s="10">
        <f t="shared" si="7"/>
        <v>40</v>
      </c>
      <c r="AN16" s="18">
        <v>24</v>
      </c>
      <c r="AO16" s="31">
        <f t="shared" si="8"/>
        <v>1360</v>
      </c>
    </row>
    <row r="17" spans="1:41" ht="25.5">
      <c r="A17" s="15">
        <v>14</v>
      </c>
      <c r="B17" s="14">
        <v>28</v>
      </c>
      <c r="C17" s="24" t="s">
        <v>60</v>
      </c>
      <c r="D17" s="25" t="s">
        <v>61</v>
      </c>
      <c r="E17" s="26" t="s">
        <v>29</v>
      </c>
      <c r="F17" s="10">
        <v>6</v>
      </c>
      <c r="G17" s="10">
        <v>18</v>
      </c>
      <c r="H17" s="27">
        <f t="shared" si="0"/>
        <v>378</v>
      </c>
      <c r="I17" s="10">
        <v>12</v>
      </c>
      <c r="J17" s="10">
        <v>20</v>
      </c>
      <c r="K17" s="28">
        <f t="shared" si="1"/>
        <v>740</v>
      </c>
      <c r="L17" s="10">
        <v>14</v>
      </c>
      <c r="M17" s="10">
        <v>25</v>
      </c>
      <c r="N17" s="29">
        <f t="shared" si="2"/>
        <v>865</v>
      </c>
      <c r="O17" s="18">
        <v>17</v>
      </c>
      <c r="P17" s="18">
        <v>14</v>
      </c>
      <c r="Q17" s="18">
        <v>0</v>
      </c>
      <c r="R17" s="30">
        <f t="shared" si="3"/>
        <v>1034</v>
      </c>
      <c r="S17" s="21"/>
      <c r="T17" s="21"/>
      <c r="U17" s="18">
        <v>19</v>
      </c>
      <c r="V17" s="18">
        <v>56</v>
      </c>
      <c r="W17" s="18">
        <v>41</v>
      </c>
      <c r="X17" s="31">
        <f t="shared" si="4"/>
        <v>1196</v>
      </c>
      <c r="Y17" s="10"/>
      <c r="Z17" s="10"/>
      <c r="AA17" s="10"/>
      <c r="AB17" s="10"/>
      <c r="AC17" s="10"/>
      <c r="AD17" s="10"/>
      <c r="AE17" s="10"/>
      <c r="AF17" s="10"/>
      <c r="AG17" s="10" t="s">
        <v>55</v>
      </c>
      <c r="AH17" s="10">
        <v>300</v>
      </c>
      <c r="AI17" s="10" t="s">
        <v>62</v>
      </c>
      <c r="AJ17" s="10">
        <v>40</v>
      </c>
      <c r="AK17" s="23">
        <f t="shared" si="5"/>
        <v>340</v>
      </c>
      <c r="AL17" s="10">
        <f t="shared" si="6"/>
        <v>25</v>
      </c>
      <c r="AM17" s="10">
        <f t="shared" si="7"/>
        <v>36</v>
      </c>
      <c r="AN17" s="18">
        <v>41</v>
      </c>
      <c r="AO17" s="31">
        <f t="shared" si="8"/>
        <v>1536</v>
      </c>
    </row>
    <row r="18" spans="1:41" ht="25.5">
      <c r="A18" s="15">
        <v>15</v>
      </c>
      <c r="B18" s="14">
        <v>5</v>
      </c>
      <c r="C18" s="24" t="s">
        <v>63</v>
      </c>
      <c r="D18" s="25" t="s">
        <v>64</v>
      </c>
      <c r="E18" s="26" t="s">
        <v>29</v>
      </c>
      <c r="F18" s="10">
        <v>5</v>
      </c>
      <c r="G18" s="10">
        <v>55</v>
      </c>
      <c r="H18" s="27">
        <f t="shared" si="0"/>
        <v>355</v>
      </c>
      <c r="I18" s="10">
        <v>9</v>
      </c>
      <c r="J18" s="10">
        <v>58</v>
      </c>
      <c r="K18" s="28">
        <f t="shared" si="1"/>
        <v>598</v>
      </c>
      <c r="L18" s="10">
        <v>12</v>
      </c>
      <c r="M18" s="10">
        <v>15</v>
      </c>
      <c r="N18" s="29">
        <f t="shared" si="2"/>
        <v>735</v>
      </c>
      <c r="O18" s="18">
        <v>14</v>
      </c>
      <c r="P18" s="18">
        <v>0</v>
      </c>
      <c r="Q18" s="18">
        <v>0</v>
      </c>
      <c r="R18" s="30">
        <f t="shared" si="3"/>
        <v>840</v>
      </c>
      <c r="S18" s="21"/>
      <c r="T18" s="21"/>
      <c r="U18" s="18">
        <v>15</v>
      </c>
      <c r="V18" s="18">
        <v>30</v>
      </c>
      <c r="W18" s="18">
        <v>0</v>
      </c>
      <c r="X18" s="31">
        <f t="shared" si="4"/>
        <v>930</v>
      </c>
      <c r="Y18" s="10" t="s">
        <v>45</v>
      </c>
      <c r="Z18" s="10">
        <v>120</v>
      </c>
      <c r="AA18" s="10"/>
      <c r="AB18" s="10"/>
      <c r="AC18" s="10"/>
      <c r="AD18" s="10"/>
      <c r="AE18" s="10"/>
      <c r="AF18" s="10"/>
      <c r="AG18" s="10" t="s">
        <v>59</v>
      </c>
      <c r="AH18" s="10">
        <v>480</v>
      </c>
      <c r="AI18" s="10" t="s">
        <v>62</v>
      </c>
      <c r="AJ18" s="10">
        <v>40</v>
      </c>
      <c r="AK18" s="23">
        <f t="shared" si="5"/>
        <v>640</v>
      </c>
      <c r="AL18" s="10">
        <f t="shared" si="6"/>
        <v>26</v>
      </c>
      <c r="AM18" s="10">
        <f t="shared" si="7"/>
        <v>10</v>
      </c>
      <c r="AN18" s="18">
        <v>0</v>
      </c>
      <c r="AO18" s="31">
        <f t="shared" si="8"/>
        <v>1570</v>
      </c>
    </row>
    <row r="19" spans="1:41" ht="25.5">
      <c r="A19" s="15">
        <v>16</v>
      </c>
      <c r="B19" s="14">
        <v>20</v>
      </c>
      <c r="C19" s="24" t="s">
        <v>65</v>
      </c>
      <c r="D19" s="25" t="s">
        <v>66</v>
      </c>
      <c r="E19" s="26" t="s">
        <v>32</v>
      </c>
      <c r="F19" s="10">
        <v>6</v>
      </c>
      <c r="G19" s="10">
        <v>20</v>
      </c>
      <c r="H19" s="27">
        <f t="shared" si="0"/>
        <v>380</v>
      </c>
      <c r="I19" s="10">
        <v>11</v>
      </c>
      <c r="J19" s="10">
        <v>29</v>
      </c>
      <c r="K19" s="28">
        <f t="shared" si="1"/>
        <v>689</v>
      </c>
      <c r="L19" s="10">
        <v>12</v>
      </c>
      <c r="M19" s="10">
        <v>6</v>
      </c>
      <c r="N19" s="29">
        <f t="shared" si="2"/>
        <v>726</v>
      </c>
      <c r="O19" s="18">
        <v>15</v>
      </c>
      <c r="P19" s="18">
        <v>44</v>
      </c>
      <c r="Q19" s="18">
        <v>0</v>
      </c>
      <c r="R19" s="30">
        <f t="shared" si="3"/>
        <v>944</v>
      </c>
      <c r="S19" s="21"/>
      <c r="T19" s="21"/>
      <c r="U19" s="18">
        <v>15</v>
      </c>
      <c r="V19" s="18">
        <v>44</v>
      </c>
      <c r="W19" s="18">
        <v>0</v>
      </c>
      <c r="X19" s="31">
        <f t="shared" si="4"/>
        <v>944</v>
      </c>
      <c r="Y19" s="10" t="s">
        <v>67</v>
      </c>
      <c r="Z19" s="10">
        <v>60</v>
      </c>
      <c r="AA19" s="10"/>
      <c r="AB19" s="10"/>
      <c r="AC19" s="10"/>
      <c r="AD19" s="10"/>
      <c r="AE19" s="10"/>
      <c r="AF19" s="10"/>
      <c r="AG19" s="10" t="s">
        <v>68</v>
      </c>
      <c r="AH19" s="10">
        <v>540</v>
      </c>
      <c r="AI19" s="10" t="s">
        <v>56</v>
      </c>
      <c r="AJ19" s="10">
        <v>60</v>
      </c>
      <c r="AK19" s="23">
        <f t="shared" si="5"/>
        <v>660</v>
      </c>
      <c r="AL19" s="10">
        <f t="shared" si="6"/>
        <v>26</v>
      </c>
      <c r="AM19" s="10">
        <f t="shared" si="7"/>
        <v>44</v>
      </c>
      <c r="AN19" s="18">
        <v>0</v>
      </c>
      <c r="AO19" s="31">
        <f t="shared" si="8"/>
        <v>1604</v>
      </c>
    </row>
    <row r="20" spans="1:41" ht="25.5">
      <c r="A20" s="15">
        <v>17</v>
      </c>
      <c r="B20" s="14">
        <v>12</v>
      </c>
      <c r="C20" s="24" t="s">
        <v>69</v>
      </c>
      <c r="D20" s="25" t="s">
        <v>70</v>
      </c>
      <c r="E20" s="26" t="s">
        <v>29</v>
      </c>
      <c r="F20" s="10">
        <v>7</v>
      </c>
      <c r="G20" s="10">
        <v>35</v>
      </c>
      <c r="H20" s="27">
        <f t="shared" si="0"/>
        <v>455</v>
      </c>
      <c r="I20" s="10">
        <v>12</v>
      </c>
      <c r="J20" s="10">
        <v>23</v>
      </c>
      <c r="K20" s="28">
        <f t="shared" si="1"/>
        <v>743</v>
      </c>
      <c r="L20" s="10">
        <v>15</v>
      </c>
      <c r="M20" s="10">
        <v>0</v>
      </c>
      <c r="N20" s="29">
        <f t="shared" si="2"/>
        <v>900</v>
      </c>
      <c r="O20" s="18">
        <v>17</v>
      </c>
      <c r="P20" s="18">
        <v>28</v>
      </c>
      <c r="Q20" s="18">
        <v>0</v>
      </c>
      <c r="R20" s="30">
        <f t="shared" si="3"/>
        <v>1048</v>
      </c>
      <c r="S20" s="21"/>
      <c r="T20" s="21"/>
      <c r="U20" s="18">
        <v>17</v>
      </c>
      <c r="V20" s="18">
        <v>28</v>
      </c>
      <c r="W20" s="18">
        <v>0</v>
      </c>
      <c r="X20" s="31">
        <f t="shared" si="4"/>
        <v>1048</v>
      </c>
      <c r="Y20" s="10"/>
      <c r="Z20" s="10"/>
      <c r="AA20" s="10"/>
      <c r="AB20" s="10"/>
      <c r="AC20" s="10"/>
      <c r="AD20" s="10"/>
      <c r="AE20" s="10"/>
      <c r="AF20" s="10"/>
      <c r="AG20" s="10" t="s">
        <v>68</v>
      </c>
      <c r="AH20" s="10">
        <v>540</v>
      </c>
      <c r="AI20" s="10" t="s">
        <v>56</v>
      </c>
      <c r="AJ20" s="10">
        <v>60</v>
      </c>
      <c r="AK20" s="23">
        <f t="shared" si="5"/>
        <v>600</v>
      </c>
      <c r="AL20" s="10">
        <f t="shared" si="6"/>
        <v>27</v>
      </c>
      <c r="AM20" s="10">
        <f t="shared" si="7"/>
        <v>28</v>
      </c>
      <c r="AN20" s="18">
        <v>0</v>
      </c>
      <c r="AO20" s="31">
        <f t="shared" si="8"/>
        <v>1648</v>
      </c>
    </row>
    <row r="21" spans="1:41" ht="25.5">
      <c r="A21" s="15">
        <v>18</v>
      </c>
      <c r="B21" s="14">
        <v>11</v>
      </c>
      <c r="C21" s="24" t="s">
        <v>71</v>
      </c>
      <c r="D21" s="25" t="s">
        <v>72</v>
      </c>
      <c r="E21" s="26" t="s">
        <v>29</v>
      </c>
      <c r="F21" s="10">
        <v>7</v>
      </c>
      <c r="G21" s="10">
        <v>35</v>
      </c>
      <c r="H21" s="27">
        <f t="shared" si="0"/>
        <v>455</v>
      </c>
      <c r="I21" s="10">
        <v>12</v>
      </c>
      <c r="J21" s="10">
        <v>21</v>
      </c>
      <c r="K21" s="28">
        <f t="shared" si="1"/>
        <v>741</v>
      </c>
      <c r="L21" s="10">
        <v>15</v>
      </c>
      <c r="M21" s="10">
        <v>1</v>
      </c>
      <c r="N21" s="29">
        <f t="shared" si="2"/>
        <v>901</v>
      </c>
      <c r="O21" s="18">
        <v>16</v>
      </c>
      <c r="P21" s="18">
        <v>7</v>
      </c>
      <c r="Q21" s="18">
        <v>0</v>
      </c>
      <c r="R21" s="30">
        <f t="shared" si="3"/>
        <v>967</v>
      </c>
      <c r="S21" s="21"/>
      <c r="T21" s="21"/>
      <c r="U21" s="18">
        <v>16</v>
      </c>
      <c r="V21" s="18">
        <v>7</v>
      </c>
      <c r="W21" s="18">
        <v>0</v>
      </c>
      <c r="X21" s="31">
        <f t="shared" si="4"/>
        <v>967</v>
      </c>
      <c r="Y21" s="10" t="s">
        <v>45</v>
      </c>
      <c r="Z21" s="10">
        <v>120</v>
      </c>
      <c r="AA21" s="10"/>
      <c r="AB21" s="10"/>
      <c r="AC21" s="10"/>
      <c r="AD21" s="10"/>
      <c r="AE21" s="10"/>
      <c r="AF21" s="10"/>
      <c r="AG21" s="10" t="s">
        <v>68</v>
      </c>
      <c r="AH21" s="10">
        <v>540</v>
      </c>
      <c r="AI21" s="10" t="s">
        <v>56</v>
      </c>
      <c r="AJ21" s="10">
        <v>60</v>
      </c>
      <c r="AK21" s="23">
        <f t="shared" si="5"/>
        <v>720</v>
      </c>
      <c r="AL21" s="10">
        <f t="shared" si="6"/>
        <v>28</v>
      </c>
      <c r="AM21" s="10">
        <f t="shared" si="7"/>
        <v>7</v>
      </c>
      <c r="AN21" s="18">
        <v>0</v>
      </c>
      <c r="AO21" s="31">
        <f t="shared" si="8"/>
        <v>1687</v>
      </c>
    </row>
    <row r="22" spans="1:41" ht="25.5">
      <c r="A22" s="15">
        <v>19</v>
      </c>
      <c r="B22" s="14">
        <v>26</v>
      </c>
      <c r="C22" s="24" t="s">
        <v>73</v>
      </c>
      <c r="D22" s="25" t="s">
        <v>74</v>
      </c>
      <c r="E22" s="26" t="s">
        <v>32</v>
      </c>
      <c r="F22" s="10">
        <v>7</v>
      </c>
      <c r="G22" s="10">
        <v>10</v>
      </c>
      <c r="H22" s="27">
        <f t="shared" si="0"/>
        <v>430</v>
      </c>
      <c r="I22" s="10">
        <v>12</v>
      </c>
      <c r="J22" s="10">
        <v>30</v>
      </c>
      <c r="K22" s="28">
        <f t="shared" si="1"/>
        <v>750</v>
      </c>
      <c r="L22" s="10">
        <v>14</v>
      </c>
      <c r="M22" s="10">
        <v>2</v>
      </c>
      <c r="N22" s="29">
        <f t="shared" si="2"/>
        <v>842</v>
      </c>
      <c r="O22" s="18">
        <v>18</v>
      </c>
      <c r="P22" s="18">
        <v>4</v>
      </c>
      <c r="Q22" s="18">
        <v>0</v>
      </c>
      <c r="R22" s="30">
        <f t="shared" si="3"/>
        <v>1084</v>
      </c>
      <c r="S22" s="21"/>
      <c r="T22" s="21"/>
      <c r="U22" s="18">
        <v>19</v>
      </c>
      <c r="V22" s="18">
        <v>49</v>
      </c>
      <c r="W22" s="18">
        <v>49</v>
      </c>
      <c r="X22" s="31">
        <f t="shared" si="4"/>
        <v>1189</v>
      </c>
      <c r="Y22" s="10" t="s">
        <v>67</v>
      </c>
      <c r="Z22" s="10">
        <v>60</v>
      </c>
      <c r="AA22" s="10"/>
      <c r="AB22" s="10"/>
      <c r="AC22" s="10" t="s">
        <v>67</v>
      </c>
      <c r="AD22" s="10">
        <v>60</v>
      </c>
      <c r="AE22" s="10"/>
      <c r="AF22" s="10"/>
      <c r="AG22" s="10" t="s">
        <v>59</v>
      </c>
      <c r="AH22" s="10">
        <v>480</v>
      </c>
      <c r="AI22" s="10" t="s">
        <v>75</v>
      </c>
      <c r="AJ22" s="10">
        <v>20</v>
      </c>
      <c r="AK22" s="23">
        <f t="shared" si="5"/>
        <v>620</v>
      </c>
      <c r="AL22" s="10">
        <f t="shared" si="6"/>
        <v>30</v>
      </c>
      <c r="AM22" s="10">
        <f t="shared" si="7"/>
        <v>9</v>
      </c>
      <c r="AN22" s="18">
        <v>49</v>
      </c>
      <c r="AO22" s="31">
        <f t="shared" si="8"/>
        <v>1809</v>
      </c>
    </row>
    <row r="23" spans="1:41" ht="25.5">
      <c r="A23" s="15">
        <v>20</v>
      </c>
      <c r="B23" s="14">
        <v>15</v>
      </c>
      <c r="C23" s="24" t="s">
        <v>76</v>
      </c>
      <c r="D23" s="25" t="s">
        <v>77</v>
      </c>
      <c r="E23" s="26" t="s">
        <v>29</v>
      </c>
      <c r="F23" s="10">
        <v>6</v>
      </c>
      <c r="G23" s="10">
        <v>23</v>
      </c>
      <c r="H23" s="27">
        <f t="shared" si="0"/>
        <v>383</v>
      </c>
      <c r="I23" s="10">
        <v>12</v>
      </c>
      <c r="J23" s="10">
        <v>38</v>
      </c>
      <c r="K23" s="28">
        <f t="shared" si="1"/>
        <v>758</v>
      </c>
      <c r="L23" s="10">
        <v>15</v>
      </c>
      <c r="M23" s="10">
        <v>50</v>
      </c>
      <c r="N23" s="29">
        <f t="shared" si="2"/>
        <v>950</v>
      </c>
      <c r="O23" s="18">
        <v>17</v>
      </c>
      <c r="P23" s="18">
        <v>32</v>
      </c>
      <c r="Q23" s="18">
        <v>0</v>
      </c>
      <c r="R23" s="30">
        <f t="shared" si="3"/>
        <v>1052</v>
      </c>
      <c r="S23" s="21"/>
      <c r="T23" s="21"/>
      <c r="U23" s="18">
        <v>17</v>
      </c>
      <c r="V23" s="18">
        <v>32</v>
      </c>
      <c r="W23" s="18">
        <v>0</v>
      </c>
      <c r="X23" s="31">
        <f t="shared" si="4"/>
        <v>1052</v>
      </c>
      <c r="Y23" s="10" t="s">
        <v>45</v>
      </c>
      <c r="Z23" s="10">
        <v>120</v>
      </c>
      <c r="AA23" s="10"/>
      <c r="AB23" s="10"/>
      <c r="AC23" s="10" t="s">
        <v>67</v>
      </c>
      <c r="AD23" s="10">
        <v>60</v>
      </c>
      <c r="AE23" s="10"/>
      <c r="AF23" s="10"/>
      <c r="AG23" s="10" t="s">
        <v>68</v>
      </c>
      <c r="AH23" s="10">
        <v>540</v>
      </c>
      <c r="AI23" s="10" t="s">
        <v>56</v>
      </c>
      <c r="AJ23" s="10">
        <v>60</v>
      </c>
      <c r="AK23" s="23">
        <f t="shared" si="5"/>
        <v>780</v>
      </c>
      <c r="AL23" s="10">
        <f t="shared" si="6"/>
        <v>30</v>
      </c>
      <c r="AM23" s="10">
        <f t="shared" si="7"/>
        <v>32</v>
      </c>
      <c r="AN23" s="18">
        <v>0</v>
      </c>
      <c r="AO23" s="31">
        <f t="shared" si="8"/>
        <v>1832</v>
      </c>
    </row>
    <row r="24" spans="1:41" ht="25.5">
      <c r="A24" s="15">
        <v>21</v>
      </c>
      <c r="B24" s="14">
        <v>19</v>
      </c>
      <c r="C24" s="24" t="s">
        <v>78</v>
      </c>
      <c r="D24" s="25" t="s">
        <v>79</v>
      </c>
      <c r="E24" s="26" t="s">
        <v>32</v>
      </c>
      <c r="F24" s="10">
        <v>9</v>
      </c>
      <c r="G24" s="10">
        <v>17</v>
      </c>
      <c r="H24" s="27">
        <f t="shared" si="0"/>
        <v>557</v>
      </c>
      <c r="I24" s="10">
        <v>12</v>
      </c>
      <c r="J24" s="10">
        <v>45</v>
      </c>
      <c r="K24" s="28">
        <f t="shared" si="1"/>
        <v>765</v>
      </c>
      <c r="L24" s="10">
        <v>14</v>
      </c>
      <c r="M24" s="10">
        <v>34</v>
      </c>
      <c r="N24" s="29">
        <f t="shared" si="2"/>
        <v>874</v>
      </c>
      <c r="O24" s="18">
        <v>17</v>
      </c>
      <c r="P24" s="18">
        <v>37</v>
      </c>
      <c r="Q24" s="18">
        <v>0</v>
      </c>
      <c r="R24" s="30">
        <f t="shared" si="3"/>
        <v>1057</v>
      </c>
      <c r="S24" s="21"/>
      <c r="T24" s="21"/>
      <c r="U24" s="18">
        <v>19</v>
      </c>
      <c r="V24" s="18">
        <v>55</v>
      </c>
      <c r="W24" s="18">
        <v>20</v>
      </c>
      <c r="X24" s="31">
        <f t="shared" si="4"/>
        <v>1195</v>
      </c>
      <c r="Y24" s="10"/>
      <c r="Z24" s="10"/>
      <c r="AA24" s="10"/>
      <c r="AB24" s="10"/>
      <c r="AC24" s="10" t="s">
        <v>80</v>
      </c>
      <c r="AD24" s="10">
        <v>180</v>
      </c>
      <c r="AE24" s="10" t="s">
        <v>80</v>
      </c>
      <c r="AF24" s="10">
        <v>180</v>
      </c>
      <c r="AG24" s="10" t="s">
        <v>59</v>
      </c>
      <c r="AH24" s="10">
        <v>480</v>
      </c>
      <c r="AI24" s="10"/>
      <c r="AJ24" s="10"/>
      <c r="AK24" s="23">
        <f t="shared" si="5"/>
        <v>840</v>
      </c>
      <c r="AL24" s="10">
        <f t="shared" si="6"/>
        <v>33</v>
      </c>
      <c r="AM24" s="10">
        <f t="shared" si="7"/>
        <v>55</v>
      </c>
      <c r="AN24" s="18">
        <v>20</v>
      </c>
      <c r="AO24" s="31">
        <f t="shared" si="8"/>
        <v>2035</v>
      </c>
    </row>
    <row r="25" spans="1:41" ht="25.5">
      <c r="A25" s="15">
        <v>22</v>
      </c>
      <c r="B25" s="14">
        <v>3</v>
      </c>
      <c r="C25" s="24" t="s">
        <v>81</v>
      </c>
      <c r="D25" s="25" t="s">
        <v>82</v>
      </c>
      <c r="E25" s="26" t="s">
        <v>29</v>
      </c>
      <c r="F25" s="10">
        <v>8</v>
      </c>
      <c r="G25" s="10">
        <v>42</v>
      </c>
      <c r="H25" s="27">
        <f t="shared" si="0"/>
        <v>522</v>
      </c>
      <c r="I25" s="10">
        <v>12</v>
      </c>
      <c r="J25" s="10">
        <v>10</v>
      </c>
      <c r="K25" s="28">
        <f t="shared" si="1"/>
        <v>730</v>
      </c>
      <c r="L25" s="10">
        <v>14</v>
      </c>
      <c r="M25" s="10">
        <v>32</v>
      </c>
      <c r="N25" s="29">
        <f t="shared" si="2"/>
        <v>872</v>
      </c>
      <c r="O25" s="18">
        <v>16</v>
      </c>
      <c r="P25" s="18">
        <v>28</v>
      </c>
      <c r="Q25" s="18">
        <v>0</v>
      </c>
      <c r="R25" s="30">
        <f t="shared" si="3"/>
        <v>988</v>
      </c>
      <c r="S25" s="21">
        <v>23</v>
      </c>
      <c r="T25" s="21">
        <v>40</v>
      </c>
      <c r="U25" s="18">
        <v>18</v>
      </c>
      <c r="V25" s="18">
        <v>16</v>
      </c>
      <c r="W25" s="18">
        <v>15</v>
      </c>
      <c r="X25" s="31">
        <f t="shared" si="4"/>
        <v>1096</v>
      </c>
      <c r="Y25" s="10" t="s">
        <v>80</v>
      </c>
      <c r="Z25" s="10">
        <v>180</v>
      </c>
      <c r="AA25" s="10"/>
      <c r="AB25" s="10"/>
      <c r="AC25" s="10" t="s">
        <v>83</v>
      </c>
      <c r="AD25" s="10">
        <v>360</v>
      </c>
      <c r="AE25" s="10"/>
      <c r="AF25" s="10"/>
      <c r="AG25" s="10" t="s">
        <v>59</v>
      </c>
      <c r="AH25" s="10">
        <v>480</v>
      </c>
      <c r="AI25" s="10" t="s">
        <v>84</v>
      </c>
      <c r="AJ25" s="10">
        <v>10</v>
      </c>
      <c r="AK25" s="23">
        <f t="shared" si="5"/>
        <v>1030</v>
      </c>
      <c r="AL25" s="10">
        <f t="shared" si="6"/>
        <v>35</v>
      </c>
      <c r="AM25" s="10">
        <f t="shared" si="7"/>
        <v>26</v>
      </c>
      <c r="AN25" s="18">
        <v>15</v>
      </c>
      <c r="AO25" s="31">
        <f t="shared" si="8"/>
        <v>2126</v>
      </c>
    </row>
    <row r="26" spans="1:41" ht="25.5">
      <c r="A26" s="15">
        <v>23</v>
      </c>
      <c r="B26" s="14">
        <v>2</v>
      </c>
      <c r="C26" s="24" t="s">
        <v>85</v>
      </c>
      <c r="D26" s="25" t="s">
        <v>86</v>
      </c>
      <c r="E26" s="26" t="s">
        <v>32</v>
      </c>
      <c r="F26" s="10">
        <v>8</v>
      </c>
      <c r="G26" s="10">
        <v>30</v>
      </c>
      <c r="H26" s="27">
        <f t="shared" si="0"/>
        <v>510</v>
      </c>
      <c r="I26" s="10">
        <v>12</v>
      </c>
      <c r="J26" s="10">
        <v>41</v>
      </c>
      <c r="K26" s="28">
        <f t="shared" si="1"/>
        <v>761</v>
      </c>
      <c r="L26" s="10">
        <v>15</v>
      </c>
      <c r="M26" s="10">
        <v>50</v>
      </c>
      <c r="N26" s="29">
        <f t="shared" si="2"/>
        <v>950</v>
      </c>
      <c r="O26" s="18">
        <v>16</v>
      </c>
      <c r="P26" s="18">
        <v>54</v>
      </c>
      <c r="Q26" s="18">
        <v>0</v>
      </c>
      <c r="R26" s="30">
        <f t="shared" si="3"/>
        <v>1014</v>
      </c>
      <c r="S26" s="21"/>
      <c r="T26" s="21"/>
      <c r="U26" s="18">
        <v>16</v>
      </c>
      <c r="V26" s="18">
        <v>54</v>
      </c>
      <c r="W26" s="18">
        <v>0</v>
      </c>
      <c r="X26" s="31">
        <f t="shared" si="4"/>
        <v>1014</v>
      </c>
      <c r="Y26" s="10" t="s">
        <v>80</v>
      </c>
      <c r="Z26" s="10">
        <v>180</v>
      </c>
      <c r="AA26" s="10"/>
      <c r="AB26" s="10"/>
      <c r="AC26" s="10" t="s">
        <v>87</v>
      </c>
      <c r="AD26" s="10">
        <v>420</v>
      </c>
      <c r="AE26" s="10"/>
      <c r="AF26" s="10"/>
      <c r="AG26" s="10" t="s">
        <v>68</v>
      </c>
      <c r="AH26" s="10">
        <v>540</v>
      </c>
      <c r="AI26" s="10" t="s">
        <v>56</v>
      </c>
      <c r="AJ26" s="10">
        <v>60</v>
      </c>
      <c r="AK26" s="23">
        <f t="shared" si="5"/>
        <v>1200</v>
      </c>
      <c r="AL26" s="10">
        <f t="shared" si="6"/>
        <v>36</v>
      </c>
      <c r="AM26" s="10">
        <f t="shared" si="7"/>
        <v>54</v>
      </c>
      <c r="AN26" s="18">
        <v>0</v>
      </c>
      <c r="AO26" s="31">
        <f t="shared" si="8"/>
        <v>2214</v>
      </c>
    </row>
    <row r="27" spans="1:41" ht="25.5">
      <c r="A27" s="15">
        <v>24</v>
      </c>
      <c r="B27" s="14">
        <v>14</v>
      </c>
      <c r="C27" s="24" t="s">
        <v>88</v>
      </c>
      <c r="D27" s="25" t="s">
        <v>89</v>
      </c>
      <c r="E27" s="26" t="s">
        <v>29</v>
      </c>
      <c r="F27" s="10">
        <v>9</v>
      </c>
      <c r="G27" s="10">
        <v>34</v>
      </c>
      <c r="H27" s="27">
        <f t="shared" si="0"/>
        <v>574</v>
      </c>
      <c r="I27" s="10">
        <v>12</v>
      </c>
      <c r="J27" s="10">
        <v>2</v>
      </c>
      <c r="K27" s="28">
        <f t="shared" si="1"/>
        <v>722</v>
      </c>
      <c r="L27" s="10">
        <v>14</v>
      </c>
      <c r="M27" s="10">
        <v>24</v>
      </c>
      <c r="N27" s="29">
        <f t="shared" si="2"/>
        <v>864</v>
      </c>
      <c r="O27" s="18">
        <v>17</v>
      </c>
      <c r="P27" s="18">
        <v>37</v>
      </c>
      <c r="Q27" s="18">
        <v>0</v>
      </c>
      <c r="R27" s="30">
        <f t="shared" si="3"/>
        <v>1057</v>
      </c>
      <c r="S27" s="21"/>
      <c r="T27" s="21"/>
      <c r="U27" s="18">
        <v>19</v>
      </c>
      <c r="V27" s="18">
        <v>32</v>
      </c>
      <c r="W27" s="18">
        <v>13</v>
      </c>
      <c r="X27" s="31">
        <f t="shared" si="4"/>
        <v>1172</v>
      </c>
      <c r="Y27" s="10"/>
      <c r="Z27" s="10"/>
      <c r="AA27" s="10"/>
      <c r="AB27" s="10"/>
      <c r="AC27" s="10" t="s">
        <v>90</v>
      </c>
      <c r="AD27" s="10">
        <v>660</v>
      </c>
      <c r="AE27" s="10"/>
      <c r="AF27" s="10"/>
      <c r="AG27" s="10" t="s">
        <v>59</v>
      </c>
      <c r="AH27" s="10">
        <v>480</v>
      </c>
      <c r="AI27" s="10" t="s">
        <v>56</v>
      </c>
      <c r="AJ27" s="10"/>
      <c r="AK27" s="23">
        <f t="shared" si="5"/>
        <v>1140</v>
      </c>
      <c r="AL27" s="10">
        <f t="shared" si="6"/>
        <v>38</v>
      </c>
      <c r="AM27" s="10">
        <f t="shared" si="7"/>
        <v>32</v>
      </c>
      <c r="AN27" s="18">
        <v>13</v>
      </c>
      <c r="AO27" s="31">
        <f t="shared" si="8"/>
        <v>2312</v>
      </c>
    </row>
    <row r="28" spans="1:41" ht="23.25" customHeight="1">
      <c r="A28" s="15">
        <v>25</v>
      </c>
      <c r="B28" s="14">
        <v>18</v>
      </c>
      <c r="C28" s="24" t="s">
        <v>91</v>
      </c>
      <c r="D28" s="25" t="s">
        <v>92</v>
      </c>
      <c r="E28" s="26" t="s">
        <v>48</v>
      </c>
      <c r="F28" s="10">
        <v>8</v>
      </c>
      <c r="G28" s="10">
        <v>27</v>
      </c>
      <c r="H28" s="27">
        <f t="shared" si="0"/>
        <v>507</v>
      </c>
      <c r="I28" s="10">
        <v>10</v>
      </c>
      <c r="J28" s="10">
        <v>30</v>
      </c>
      <c r="K28" s="28">
        <f t="shared" si="1"/>
        <v>630</v>
      </c>
      <c r="L28" s="47" t="s">
        <v>93</v>
      </c>
      <c r="M28" s="47"/>
      <c r="N28" s="47"/>
      <c r="O28" s="18">
        <v>12</v>
      </c>
      <c r="P28" s="18">
        <v>4</v>
      </c>
      <c r="Q28" s="18">
        <v>0</v>
      </c>
      <c r="R28" s="30">
        <f t="shared" si="3"/>
        <v>724</v>
      </c>
      <c r="S28" s="21"/>
      <c r="T28" s="21"/>
      <c r="U28" s="18">
        <v>12</v>
      </c>
      <c r="V28" s="18">
        <v>4</v>
      </c>
      <c r="W28" s="18">
        <v>0</v>
      </c>
      <c r="X28" s="31">
        <f t="shared" si="4"/>
        <v>724</v>
      </c>
      <c r="Y28" s="10"/>
      <c r="Z28" s="10"/>
      <c r="AA28" s="10"/>
      <c r="AB28" s="10"/>
      <c r="AC28" s="10" t="s">
        <v>94</v>
      </c>
      <c r="AD28" s="10">
        <v>600</v>
      </c>
      <c r="AE28" s="10" t="s">
        <v>59</v>
      </c>
      <c r="AF28" s="10">
        <v>480</v>
      </c>
      <c r="AG28" s="10" t="s">
        <v>68</v>
      </c>
      <c r="AH28" s="10">
        <v>540</v>
      </c>
      <c r="AI28" s="10" t="s">
        <v>56</v>
      </c>
      <c r="AJ28" s="10">
        <v>60</v>
      </c>
      <c r="AK28" s="23">
        <f t="shared" si="5"/>
        <v>1680</v>
      </c>
      <c r="AL28" s="10">
        <f t="shared" si="6"/>
        <v>40</v>
      </c>
      <c r="AM28" s="10">
        <f t="shared" si="7"/>
        <v>4</v>
      </c>
      <c r="AN28" s="18">
        <v>0</v>
      </c>
      <c r="AO28" s="31">
        <f t="shared" si="8"/>
        <v>2404</v>
      </c>
    </row>
    <row r="29" spans="1:41" ht="23.25" customHeight="1">
      <c r="A29" s="15">
        <v>26</v>
      </c>
      <c r="B29" s="14">
        <v>29</v>
      </c>
      <c r="C29" s="24" t="s">
        <v>95</v>
      </c>
      <c r="D29" s="25" t="s">
        <v>96</v>
      </c>
      <c r="E29" s="26" t="s">
        <v>32</v>
      </c>
      <c r="F29" s="10">
        <v>8</v>
      </c>
      <c r="G29" s="10">
        <v>8</v>
      </c>
      <c r="H29" s="27">
        <f t="shared" si="0"/>
        <v>488</v>
      </c>
      <c r="I29" s="10">
        <v>10</v>
      </c>
      <c r="J29" s="10">
        <v>55</v>
      </c>
      <c r="K29" s="28">
        <f t="shared" si="1"/>
        <v>655</v>
      </c>
      <c r="L29" s="47" t="s">
        <v>93</v>
      </c>
      <c r="M29" s="47"/>
      <c r="N29" s="47"/>
      <c r="O29" s="32">
        <v>11</v>
      </c>
      <c r="P29" s="18">
        <v>58</v>
      </c>
      <c r="Q29" s="18">
        <v>0</v>
      </c>
      <c r="R29" s="30">
        <f t="shared" si="3"/>
        <v>718</v>
      </c>
      <c r="S29" s="21"/>
      <c r="T29" s="21"/>
      <c r="U29" s="18">
        <v>11</v>
      </c>
      <c r="V29" s="18">
        <v>58</v>
      </c>
      <c r="W29" s="18">
        <v>0</v>
      </c>
      <c r="X29" s="31">
        <f t="shared" si="4"/>
        <v>718</v>
      </c>
      <c r="Y29" s="10" t="s">
        <v>45</v>
      </c>
      <c r="Z29" s="10">
        <v>120</v>
      </c>
      <c r="AA29" s="10"/>
      <c r="AB29" s="10"/>
      <c r="AC29" s="10" t="s">
        <v>94</v>
      </c>
      <c r="AD29" s="10">
        <v>600</v>
      </c>
      <c r="AE29" s="10" t="s">
        <v>59</v>
      </c>
      <c r="AF29" s="10">
        <v>480</v>
      </c>
      <c r="AG29" s="10" t="s">
        <v>68</v>
      </c>
      <c r="AH29" s="10">
        <v>540</v>
      </c>
      <c r="AI29" s="10" t="s">
        <v>56</v>
      </c>
      <c r="AJ29" s="10">
        <v>60</v>
      </c>
      <c r="AK29" s="23">
        <f t="shared" si="5"/>
        <v>1800</v>
      </c>
      <c r="AL29" s="10">
        <f t="shared" si="6"/>
        <v>41</v>
      </c>
      <c r="AM29" s="10">
        <f t="shared" si="7"/>
        <v>58</v>
      </c>
      <c r="AN29" s="18">
        <v>0</v>
      </c>
      <c r="AO29" s="31">
        <f t="shared" si="8"/>
        <v>2518</v>
      </c>
    </row>
    <row r="30" spans="1:41" ht="25.5">
      <c r="A30" s="15">
        <v>27</v>
      </c>
      <c r="B30" s="14">
        <v>31</v>
      </c>
      <c r="C30" s="24" t="s">
        <v>97</v>
      </c>
      <c r="D30" s="25"/>
      <c r="E30" s="26" t="s">
        <v>29</v>
      </c>
      <c r="F30" s="10">
        <v>10</v>
      </c>
      <c r="G30" s="10">
        <v>15</v>
      </c>
      <c r="H30" s="27">
        <f t="shared" si="0"/>
        <v>615</v>
      </c>
      <c r="I30" s="48" t="s">
        <v>98</v>
      </c>
      <c r="J30" s="48"/>
      <c r="K30" s="48"/>
      <c r="L30" s="48"/>
      <c r="M30" s="48"/>
      <c r="N30" s="48"/>
      <c r="O30" s="18">
        <v>11</v>
      </c>
      <c r="P30" s="18">
        <v>40</v>
      </c>
      <c r="Q30" s="18">
        <v>0</v>
      </c>
      <c r="R30" s="30">
        <f t="shared" si="3"/>
        <v>700</v>
      </c>
      <c r="S30" s="21"/>
      <c r="T30" s="21"/>
      <c r="U30" s="18">
        <v>11</v>
      </c>
      <c r="V30" s="18">
        <v>40</v>
      </c>
      <c r="W30" s="18">
        <v>0</v>
      </c>
      <c r="X30" s="31">
        <f t="shared" si="4"/>
        <v>700</v>
      </c>
      <c r="Y30" s="10" t="s">
        <v>45</v>
      </c>
      <c r="Z30" s="10">
        <v>120</v>
      </c>
      <c r="AA30" s="10"/>
      <c r="AB30" s="10"/>
      <c r="AC30" s="10" t="s">
        <v>99</v>
      </c>
      <c r="AD30" s="10">
        <v>960</v>
      </c>
      <c r="AE30" s="10" t="s">
        <v>59</v>
      </c>
      <c r="AF30" s="10">
        <v>480</v>
      </c>
      <c r="AG30" s="10" t="s">
        <v>68</v>
      </c>
      <c r="AH30" s="10">
        <v>540</v>
      </c>
      <c r="AI30" s="10" t="s">
        <v>56</v>
      </c>
      <c r="AJ30" s="10">
        <v>60</v>
      </c>
      <c r="AK30" s="23">
        <f t="shared" si="5"/>
        <v>2160</v>
      </c>
      <c r="AL30" s="10">
        <f t="shared" si="6"/>
        <v>47</v>
      </c>
      <c r="AM30" s="10">
        <f t="shared" si="7"/>
        <v>40</v>
      </c>
      <c r="AN30" s="18">
        <v>0</v>
      </c>
      <c r="AO30" s="31">
        <f t="shared" si="8"/>
        <v>2860</v>
      </c>
    </row>
    <row r="31" spans="2:41" ht="12.75">
      <c r="B31" s="33"/>
      <c r="H31" s="34"/>
      <c r="K31" s="35"/>
      <c r="O31" s="34"/>
      <c r="P31" s="34"/>
      <c r="Q31" s="34"/>
      <c r="U31" s="34"/>
      <c r="V31" s="34"/>
      <c r="W31" s="34"/>
      <c r="AK31" s="34"/>
      <c r="AO31" s="34"/>
    </row>
    <row r="32" spans="2:41" ht="9" customHeight="1">
      <c r="B32" s="33"/>
      <c r="H32" s="34"/>
      <c r="K32" s="35"/>
      <c r="O32" s="34"/>
      <c r="P32" s="34"/>
      <c r="Q32" s="34"/>
      <c r="U32" s="34"/>
      <c r="V32" s="34"/>
      <c r="W32" s="34"/>
      <c r="AK32" s="34"/>
      <c r="AO32" s="34"/>
    </row>
    <row r="33" spans="1:41" ht="27" customHeight="1">
      <c r="A33" s="36" t="s">
        <v>100</v>
      </c>
      <c r="B33" s="37">
        <v>21</v>
      </c>
      <c r="C33" s="24" t="s">
        <v>101</v>
      </c>
      <c r="D33" s="25" t="s">
        <v>102</v>
      </c>
      <c r="E33" s="26" t="s">
        <v>32</v>
      </c>
      <c r="F33" s="10">
        <v>5</v>
      </c>
      <c r="G33" s="10">
        <v>15</v>
      </c>
      <c r="H33" s="27">
        <f>(F33)*60+G33</f>
        <v>315</v>
      </c>
      <c r="I33" s="10">
        <v>10</v>
      </c>
      <c r="J33" s="10">
        <v>21</v>
      </c>
      <c r="K33" s="28">
        <f>(I33)*60+J33</f>
        <v>621</v>
      </c>
      <c r="L33" s="10">
        <v>11</v>
      </c>
      <c r="M33" s="10">
        <v>50</v>
      </c>
      <c r="N33" s="29">
        <f>(L33)*60+M33</f>
        <v>710</v>
      </c>
      <c r="O33" s="18" t="s">
        <v>103</v>
      </c>
      <c r="P33" s="18"/>
      <c r="Q33" s="18"/>
      <c r="R33" s="30"/>
      <c r="S33" s="21"/>
      <c r="T33" s="21"/>
      <c r="U33" s="18"/>
      <c r="V33" s="18"/>
      <c r="W33" s="18"/>
      <c r="X33" s="31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23"/>
      <c r="AL33" s="10"/>
      <c r="AM33" s="10"/>
      <c r="AN33" s="18"/>
      <c r="AO33" s="31"/>
    </row>
    <row r="34" spans="1:41" ht="37.5" customHeight="1">
      <c r="A34" s="36" t="s">
        <v>100</v>
      </c>
      <c r="B34" s="37">
        <v>7</v>
      </c>
      <c r="C34" s="24" t="s">
        <v>104</v>
      </c>
      <c r="D34" s="25" t="s">
        <v>105</v>
      </c>
      <c r="E34" s="26" t="s">
        <v>29</v>
      </c>
      <c r="F34" s="10">
        <v>8</v>
      </c>
      <c r="G34" s="10">
        <v>20</v>
      </c>
      <c r="H34" s="27">
        <f>(F34)*60+G34</f>
        <v>500</v>
      </c>
      <c r="I34" s="10">
        <v>13</v>
      </c>
      <c r="J34" s="10">
        <v>20</v>
      </c>
      <c r="K34" s="28">
        <f>(I34)*60+J34</f>
        <v>800</v>
      </c>
      <c r="L34" s="49" t="s">
        <v>106</v>
      </c>
      <c r="M34" s="49"/>
      <c r="N34" s="49"/>
      <c r="O34" s="18">
        <v>14</v>
      </c>
      <c r="P34" s="18">
        <v>35</v>
      </c>
      <c r="Q34" s="18">
        <v>0</v>
      </c>
      <c r="R34" s="30">
        <f>O34*60+P34</f>
        <v>875</v>
      </c>
      <c r="S34" s="21"/>
      <c r="T34" s="21"/>
      <c r="U34" s="18">
        <v>14</v>
      </c>
      <c r="V34" s="18">
        <v>35</v>
      </c>
      <c r="W34" s="18">
        <v>0</v>
      </c>
      <c r="X34" s="31">
        <f>U34*60+V34</f>
        <v>875</v>
      </c>
      <c r="Y34" s="10" t="s">
        <v>45</v>
      </c>
      <c r="Z34" s="10">
        <v>120</v>
      </c>
      <c r="AA34" s="10"/>
      <c r="AB34" s="10"/>
      <c r="AC34" s="10" t="s">
        <v>83</v>
      </c>
      <c r="AD34" s="10">
        <v>360</v>
      </c>
      <c r="AE34" s="10" t="s">
        <v>59</v>
      </c>
      <c r="AF34" s="10">
        <v>480</v>
      </c>
      <c r="AG34" s="10" t="s">
        <v>68</v>
      </c>
      <c r="AH34" s="10">
        <v>540</v>
      </c>
      <c r="AI34" s="10" t="s">
        <v>56</v>
      </c>
      <c r="AJ34" s="10">
        <v>60</v>
      </c>
      <c r="AK34" s="23">
        <f>Z34+AB34+AD34+AF34+AH34+AJ34</f>
        <v>1560</v>
      </c>
      <c r="AL34" s="10">
        <f>INT(AO34/60)</f>
        <v>40</v>
      </c>
      <c r="AM34" s="10">
        <f>AO34-AL34*60</f>
        <v>35</v>
      </c>
      <c r="AN34" s="18">
        <v>0</v>
      </c>
      <c r="AO34" s="31">
        <f>X34+AK34</f>
        <v>2435</v>
      </c>
    </row>
    <row r="35" spans="1:41" ht="25.5">
      <c r="A35" s="36" t="s">
        <v>107</v>
      </c>
      <c r="B35" s="37">
        <v>6</v>
      </c>
      <c r="C35" s="24" t="s">
        <v>108</v>
      </c>
      <c r="D35" s="25" t="s">
        <v>109</v>
      </c>
      <c r="E35" s="26" t="s">
        <v>29</v>
      </c>
      <c r="F35" s="10">
        <v>5</v>
      </c>
      <c r="G35" s="10">
        <v>34</v>
      </c>
      <c r="H35" s="27">
        <f>(F35)*60+G35</f>
        <v>334</v>
      </c>
      <c r="I35" s="10">
        <v>11</v>
      </c>
      <c r="J35" s="10">
        <v>1</v>
      </c>
      <c r="K35" s="28">
        <f>(I35)*60+J35</f>
        <v>661</v>
      </c>
      <c r="L35" s="10">
        <v>12</v>
      </c>
      <c r="M35" s="10">
        <v>41</v>
      </c>
      <c r="N35" s="29">
        <f>(L35)*60+M35</f>
        <v>761</v>
      </c>
      <c r="O35" s="18">
        <v>13</v>
      </c>
      <c r="P35" s="18">
        <v>59</v>
      </c>
      <c r="Q35" s="18">
        <v>0</v>
      </c>
      <c r="R35" s="30">
        <f>O35*60+P35</f>
        <v>839</v>
      </c>
      <c r="S35" s="21"/>
      <c r="T35" s="21"/>
      <c r="U35" s="18">
        <v>16</v>
      </c>
      <c r="V35" s="18">
        <v>45</v>
      </c>
      <c r="W35" s="18">
        <v>0</v>
      </c>
      <c r="X35" s="31">
        <f>U35*60+V35</f>
        <v>1005</v>
      </c>
      <c r="Y35" s="10"/>
      <c r="Z35" s="10"/>
      <c r="AA35" s="10"/>
      <c r="AB35" s="10"/>
      <c r="AC35" s="10"/>
      <c r="AD35" s="10"/>
      <c r="AE35" s="10"/>
      <c r="AF35" s="10"/>
      <c r="AG35" s="10" t="s">
        <v>59</v>
      </c>
      <c r="AH35" s="10">
        <v>480</v>
      </c>
      <c r="AI35" s="10" t="s">
        <v>56</v>
      </c>
      <c r="AJ35" s="10">
        <v>60</v>
      </c>
      <c r="AK35" s="23">
        <f>Z35+AB35+AD35+AF35+AH35+AJ35</f>
        <v>540</v>
      </c>
      <c r="AL35" s="10">
        <f>INT(AO35/60)</f>
        <v>25</v>
      </c>
      <c r="AM35" s="10">
        <f>AO35-AL35*60</f>
        <v>45</v>
      </c>
      <c r="AN35" s="18">
        <v>0</v>
      </c>
      <c r="AO35" s="31">
        <f>X35+AK35</f>
        <v>1545</v>
      </c>
    </row>
    <row r="36" spans="1:41" ht="25.5">
      <c r="A36" s="36" t="s">
        <v>107</v>
      </c>
      <c r="B36" s="37">
        <v>30</v>
      </c>
      <c r="C36" s="24" t="s">
        <v>110</v>
      </c>
      <c r="D36" s="25" t="s">
        <v>111</v>
      </c>
      <c r="E36" s="26" t="s">
        <v>29</v>
      </c>
      <c r="F36" s="10">
        <v>5</v>
      </c>
      <c r="G36" s="10">
        <v>0</v>
      </c>
      <c r="H36" s="27">
        <f>(F36)*60+G36</f>
        <v>300</v>
      </c>
      <c r="I36" s="10">
        <v>8</v>
      </c>
      <c r="J36" s="10">
        <v>35</v>
      </c>
      <c r="K36" s="28">
        <f>(I36)*60+J36</f>
        <v>515</v>
      </c>
      <c r="L36" s="10">
        <v>10</v>
      </c>
      <c r="M36" s="10">
        <v>2</v>
      </c>
      <c r="N36" s="29">
        <f>(L36)*60+M36</f>
        <v>602</v>
      </c>
      <c r="O36" s="18">
        <v>11</v>
      </c>
      <c r="P36" s="18">
        <v>9</v>
      </c>
      <c r="Q36" s="18">
        <v>30</v>
      </c>
      <c r="R36" s="30">
        <f>O36*60+P36</f>
        <v>669</v>
      </c>
      <c r="S36" s="21">
        <v>11</v>
      </c>
      <c r="T36" s="21">
        <v>10</v>
      </c>
      <c r="U36" s="18">
        <v>13</v>
      </c>
      <c r="V36" s="18">
        <v>42</v>
      </c>
      <c r="W36" s="18">
        <v>0</v>
      </c>
      <c r="X36" s="31">
        <f>U36*60+V36</f>
        <v>822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23">
        <f>Z36+AB36+AD36+AF36+AH36+AJ36</f>
        <v>0</v>
      </c>
      <c r="AL36" s="10">
        <f>INT(AO36/60)</f>
        <v>13</v>
      </c>
      <c r="AM36" s="10">
        <f>AO36-AL36*60</f>
        <v>42</v>
      </c>
      <c r="AN36" s="18">
        <v>0</v>
      </c>
      <c r="AO36" s="31">
        <f>X36+AK36</f>
        <v>822</v>
      </c>
    </row>
    <row r="38" ht="12.75">
      <c r="A38" s="35" t="s">
        <v>112</v>
      </c>
    </row>
  </sheetData>
  <sheetProtection selectLockedCells="1" selectUnlockedCells="1"/>
  <mergeCells count="18">
    <mergeCell ref="L28:N28"/>
    <mergeCell ref="L29:N29"/>
    <mergeCell ref="I30:N30"/>
    <mergeCell ref="L34:N34"/>
    <mergeCell ref="AE2:AF2"/>
    <mergeCell ref="AG2:AH2"/>
    <mergeCell ref="AI2:AJ2"/>
    <mergeCell ref="AL2:AO2"/>
    <mergeCell ref="Y1:AK1"/>
    <mergeCell ref="F2:H2"/>
    <mergeCell ref="I2:K2"/>
    <mergeCell ref="L2:N2"/>
    <mergeCell ref="O2:R2"/>
    <mergeCell ref="S2:T2"/>
    <mergeCell ref="U2:X2"/>
    <mergeCell ref="Y2:Z2"/>
    <mergeCell ref="AA2:AB2"/>
    <mergeCell ref="AC2:AD2"/>
  </mergeCells>
  <printOptions/>
  <pageMargins left="0.39375" right="0.2" top="0.39375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2009-05-21T16:45:12Z</dcterms:created>
  <dcterms:modified xsi:type="dcterms:W3CDTF">2009-05-21T16:45:12Z</dcterms:modified>
  <cp:category/>
  <cp:version/>
  <cp:contentType/>
  <cp:contentStatus/>
</cp:coreProperties>
</file>