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rkusz1" sheetId="1" r:id="rId1"/>
  </sheets>
  <definedNames>
    <definedName name="_xlnm._FilterDatabase" localSheetId="0" hidden="1">'Arkusz1'!$A$3:$O$62</definedName>
  </definedNames>
  <calcPr fullCalcOnLoad="1"/>
</workbook>
</file>

<file path=xl/sharedStrings.xml><?xml version="1.0" encoding="utf-8"?>
<sst xmlns="http://schemas.openxmlformats.org/spreadsheetml/2006/main" count="412" uniqueCount="146">
  <si>
    <t>Miejsce OPEN</t>
  </si>
  <si>
    <t>Miejsce B/NW</t>
  </si>
  <si>
    <r>
      <t xml:space="preserve">Miejsce </t>
    </r>
    <r>
      <rPr>
        <sz val="10"/>
        <color indexed="10"/>
        <rFont val="Arial"/>
        <family val="2"/>
      </rPr>
      <t>K</t>
    </r>
    <r>
      <rPr>
        <sz val="10"/>
        <rFont val="Arial"/>
        <family val="2"/>
      </rPr>
      <t>/M</t>
    </r>
  </si>
  <si>
    <t>NR</t>
  </si>
  <si>
    <t>Nazwisko</t>
  </si>
  <si>
    <t>Imię</t>
  </si>
  <si>
    <t>Rocznik</t>
  </si>
  <si>
    <t>Płeć</t>
  </si>
  <si>
    <t>Rodzaj</t>
  </si>
  <si>
    <t>Kraj</t>
  </si>
  <si>
    <t>Miasto</t>
  </si>
  <si>
    <t>Klub</t>
  </si>
  <si>
    <t>Czas</t>
  </si>
  <si>
    <t>Miejsce Dobrodzień</t>
  </si>
  <si>
    <t>śednio na 1 km</t>
  </si>
  <si>
    <t>M</t>
  </si>
  <si>
    <t>K</t>
  </si>
  <si>
    <t>NW</t>
  </si>
  <si>
    <t>Marek</t>
  </si>
  <si>
    <t>Gwoździany</t>
  </si>
  <si>
    <t>OSP Gwoździany</t>
  </si>
  <si>
    <t>Dobrodzień</t>
  </si>
  <si>
    <t>Łukasz</t>
  </si>
  <si>
    <t>Walkowiak</t>
  </si>
  <si>
    <t>Artur</t>
  </si>
  <si>
    <t>Zawadzkie</t>
  </si>
  <si>
    <t>Dmowski</t>
  </si>
  <si>
    <t>Czyrnia</t>
  </si>
  <si>
    <t>Martin</t>
  </si>
  <si>
    <t>Petryk</t>
  </si>
  <si>
    <t>Adam</t>
  </si>
  <si>
    <t>Lubecko</t>
  </si>
  <si>
    <t>Dmowska</t>
  </si>
  <si>
    <t>Aneta</t>
  </si>
  <si>
    <t>Koprek</t>
  </si>
  <si>
    <t>Edmund</t>
  </si>
  <si>
    <t>Piotr</t>
  </si>
  <si>
    <t>KLER S.A</t>
  </si>
  <si>
    <t>Pacan</t>
  </si>
  <si>
    <t>Krzysztof</t>
  </si>
  <si>
    <t>Wrzyciel</t>
  </si>
  <si>
    <t>Mateusz</t>
  </si>
  <si>
    <t>Koszwice</t>
  </si>
  <si>
    <t>Start Koszwice</t>
  </si>
  <si>
    <t>Koj</t>
  </si>
  <si>
    <t>Kurtz</t>
  </si>
  <si>
    <t>Joachim</t>
  </si>
  <si>
    <t>Karina</t>
  </si>
  <si>
    <t>Teodor</t>
  </si>
  <si>
    <t>Natalia</t>
  </si>
  <si>
    <t>Anna</t>
  </si>
  <si>
    <t>Lidia</t>
  </si>
  <si>
    <t>Szymon</t>
  </si>
  <si>
    <t>Kaczmarek</t>
  </si>
  <si>
    <t>Alfred</t>
  </si>
  <si>
    <t>BIEG średnio</t>
  </si>
  <si>
    <t>NW średnio</t>
  </si>
  <si>
    <t>RAZEM (Bieg + NW) średnio</t>
  </si>
  <si>
    <t>Wyniki V Bieg i  Marsz "Policz się z cukrzycą" rozgrywany w ramach XXIV Finału WOŚP,Dobrodzień 10.01.2016,godz.11.00, DYSTANS 5 km</t>
  </si>
  <si>
    <t>Temperatura 2 Stopnie Celsjusza, trasa biała,bardzo śliska, slekki wschodni wiatr, zachmurzenie umiarkowane; przebijało się słońce</t>
  </si>
  <si>
    <t>Kołodziejczyk</t>
  </si>
  <si>
    <t>Jarosław</t>
  </si>
  <si>
    <t>Bieg</t>
  </si>
  <si>
    <t>Polska</t>
  </si>
  <si>
    <t>Częstochowa</t>
  </si>
  <si>
    <t>Zabiegani Częstochowa</t>
  </si>
  <si>
    <t>Kler</t>
  </si>
  <si>
    <t>Sebastian</t>
  </si>
  <si>
    <t>Zborowski</t>
  </si>
  <si>
    <t>Robert</t>
  </si>
  <si>
    <t>Ostrzeszów</t>
  </si>
  <si>
    <t>Aktywny Ostrzeszów</t>
  </si>
  <si>
    <t>Karkoszka</t>
  </si>
  <si>
    <t>Bartosz</t>
  </si>
  <si>
    <t>Sobańtka</t>
  </si>
  <si>
    <t>Strojec</t>
  </si>
  <si>
    <t xml:space="preserve">Mika </t>
  </si>
  <si>
    <t>Mala Pana Zawadzkie</t>
  </si>
  <si>
    <t>Skoruppa</t>
  </si>
  <si>
    <t>Damian</t>
  </si>
  <si>
    <t>Start Dobrodzień</t>
  </si>
  <si>
    <t>Kędzierzyn Kożle</t>
  </si>
  <si>
    <t>Kędzierzyn Koźle</t>
  </si>
  <si>
    <t>Macoch</t>
  </si>
  <si>
    <t>Zbigniew</t>
  </si>
  <si>
    <t>Krzepice</t>
  </si>
  <si>
    <t>NGB Kłobuck</t>
  </si>
  <si>
    <t>Kordziński</t>
  </si>
  <si>
    <t>Kazimierz</t>
  </si>
  <si>
    <t>Lubliniec</t>
  </si>
  <si>
    <t>Mafia Team Lubliniec</t>
  </si>
  <si>
    <t>Seidel</t>
  </si>
  <si>
    <t>Alexander</t>
  </si>
  <si>
    <t>Niemcy</t>
  </si>
  <si>
    <t>Henchelheim</t>
  </si>
  <si>
    <t>Cieśla</t>
  </si>
  <si>
    <t>Klaudia</t>
  </si>
  <si>
    <t>Porąbki</t>
  </si>
  <si>
    <t>Falstart Rudniki</t>
  </si>
  <si>
    <t>Czok</t>
  </si>
  <si>
    <t>Brol</t>
  </si>
  <si>
    <t>Lisowice</t>
  </si>
  <si>
    <t>Kwietny Bieg</t>
  </si>
  <si>
    <t>Zajdel</t>
  </si>
  <si>
    <t>Dariusz</t>
  </si>
  <si>
    <t>WKB META Lubliniec</t>
  </si>
  <si>
    <t>Hazubska</t>
  </si>
  <si>
    <t>Jan</t>
  </si>
  <si>
    <t>Paterak</t>
  </si>
  <si>
    <t>Grodziec</t>
  </si>
  <si>
    <t>Garcorz</t>
  </si>
  <si>
    <t>Jakub</t>
  </si>
  <si>
    <t>Dzielna</t>
  </si>
  <si>
    <t>Dworecki</t>
  </si>
  <si>
    <t>Dawid</t>
  </si>
  <si>
    <t>Ośrodek Szkolno Wychowawczy Dobrodzień</t>
  </si>
  <si>
    <t>Kiwka</t>
  </si>
  <si>
    <t>Elżbieta</t>
  </si>
  <si>
    <t>Biela</t>
  </si>
  <si>
    <t>Monika</t>
  </si>
  <si>
    <t>Kachel</t>
  </si>
  <si>
    <t>Rafał</t>
  </si>
  <si>
    <t>Team RUM</t>
  </si>
  <si>
    <t>Thomalla</t>
  </si>
  <si>
    <t>Bogdan</t>
  </si>
  <si>
    <t>Zabrze</t>
  </si>
  <si>
    <t>Silesia Nordic Team Katowice</t>
  </si>
  <si>
    <t>Ligenza</t>
  </si>
  <si>
    <t>Praszka-Strojec</t>
  </si>
  <si>
    <t>Bryła</t>
  </si>
  <si>
    <t>Ziółkowski</t>
  </si>
  <si>
    <t>Marian</t>
  </si>
  <si>
    <t>Błach</t>
  </si>
  <si>
    <t>Olimpia</t>
  </si>
  <si>
    <t>Cnota</t>
  </si>
  <si>
    <t>Łukaszów</t>
  </si>
  <si>
    <t>Trybuła</t>
  </si>
  <si>
    <t>Nawrocki</t>
  </si>
  <si>
    <t>Majewska</t>
  </si>
  <si>
    <t>Sworeń</t>
  </si>
  <si>
    <t>Sabina</t>
  </si>
  <si>
    <t>Mirosława</t>
  </si>
  <si>
    <t>Nw</t>
  </si>
  <si>
    <t>Ewa</t>
  </si>
  <si>
    <t>Lepszy</t>
  </si>
  <si>
    <t>Antoniów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</si>
</sst>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8"/>
      <name val="Arial"/>
      <family val="2"/>
    </font>
    <font>
      <sz val="8"/>
      <color theme="8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21" fontId="47" fillId="33" borderId="16" xfId="0" applyNumberFormat="1" applyFont="1" applyFill="1" applyBorder="1" applyAlignment="1">
      <alignment/>
    </xf>
    <xf numFmtId="21" fontId="47" fillId="33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21" fontId="49" fillId="33" borderId="17" xfId="0" applyNumberFormat="1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21" fontId="47" fillId="33" borderId="23" xfId="0" applyNumberFormat="1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46" fontId="0" fillId="0" borderId="26" xfId="0" applyNumberFormat="1" applyFont="1" applyBorder="1" applyAlignment="1">
      <alignment/>
    </xf>
    <xf numFmtId="0" fontId="51" fillId="33" borderId="27" xfId="0" applyFont="1" applyFill="1" applyBorder="1" applyAlignment="1">
      <alignment/>
    </xf>
    <xf numFmtId="46" fontId="42" fillId="0" borderId="28" xfId="0" applyNumberFormat="1" applyFont="1" applyBorder="1" applyAlignment="1">
      <alignment/>
    </xf>
    <xf numFmtId="46" fontId="42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6" fontId="0" fillId="0" borderId="13" xfId="0" applyNumberFormat="1" applyFont="1" applyBorder="1" applyAlignment="1">
      <alignment/>
    </xf>
    <xf numFmtId="0" fontId="3" fillId="0" borderId="28" xfId="0" applyFont="1" applyFill="1" applyBorder="1" applyAlignment="1">
      <alignment wrapText="1"/>
    </xf>
    <xf numFmtId="21" fontId="47" fillId="33" borderId="13" xfId="0" applyNumberFormat="1" applyFont="1" applyFill="1" applyBorder="1" applyAlignment="1">
      <alignment/>
    </xf>
    <xf numFmtId="21" fontId="47" fillId="33" borderId="14" xfId="0" applyNumberFormat="1" applyFont="1" applyFill="1" applyBorder="1" applyAlignment="1">
      <alignment/>
    </xf>
    <xf numFmtId="21" fontId="47" fillId="33" borderId="22" xfId="0" applyNumberFormat="1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21" fontId="52" fillId="33" borderId="14" xfId="0" applyNumberFormat="1" applyFont="1" applyFill="1" applyBorder="1" applyAlignment="1">
      <alignment/>
    </xf>
    <xf numFmtId="21" fontId="52" fillId="33" borderId="17" xfId="0" applyNumberFormat="1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4" fillId="0" borderId="0" xfId="0" applyFont="1" applyAlignment="1">
      <alignment/>
    </xf>
    <xf numFmtId="0" fontId="47" fillId="33" borderId="14" xfId="0" applyFont="1" applyFill="1" applyBorder="1" applyAlignment="1">
      <alignment horizontal="right"/>
    </xf>
    <xf numFmtId="0" fontId="47" fillId="33" borderId="20" xfId="0" applyFont="1" applyFill="1" applyBorder="1" applyAlignment="1">
      <alignment horizontal="right"/>
    </xf>
    <xf numFmtId="0" fontId="52" fillId="33" borderId="13" xfId="0" applyFont="1" applyFill="1" applyBorder="1" applyAlignment="1">
      <alignment/>
    </xf>
    <xf numFmtId="0" fontId="52" fillId="33" borderId="3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21" fontId="52" fillId="33" borderId="13" xfId="0" applyNumberFormat="1" applyFont="1" applyFill="1" applyBorder="1" applyAlignment="1">
      <alignment/>
    </xf>
    <xf numFmtId="21" fontId="52" fillId="33" borderId="16" xfId="0" applyNumberFormat="1" applyFont="1" applyFill="1" applyBorder="1" applyAlignment="1">
      <alignment/>
    </xf>
    <xf numFmtId="0" fontId="52" fillId="33" borderId="19" xfId="0" applyFont="1" applyFill="1" applyBorder="1" applyAlignment="1">
      <alignment/>
    </xf>
    <xf numFmtId="21" fontId="49" fillId="33" borderId="1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2" fillId="33" borderId="27" xfId="0" applyFont="1" applyFill="1" applyBorder="1" applyAlignment="1">
      <alignment/>
    </xf>
    <xf numFmtId="0" fontId="52" fillId="33" borderId="28" xfId="0" applyFont="1" applyFill="1" applyBorder="1" applyAlignment="1">
      <alignment/>
    </xf>
    <xf numFmtId="0" fontId="52" fillId="33" borderId="31" xfId="0" applyFont="1" applyFill="1" applyBorder="1" applyAlignment="1">
      <alignment/>
    </xf>
    <xf numFmtId="0" fontId="53" fillId="33" borderId="28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21" fontId="52" fillId="33" borderId="33" xfId="0" applyNumberFormat="1" applyFont="1" applyFill="1" applyBorder="1" applyAlignment="1">
      <alignment/>
    </xf>
    <xf numFmtId="0" fontId="52" fillId="33" borderId="29" xfId="0" applyFont="1" applyFill="1" applyBorder="1" applyAlignment="1">
      <alignment/>
    </xf>
    <xf numFmtId="46" fontId="55" fillId="0" borderId="14" xfId="0" applyNumberFormat="1" applyFont="1" applyBorder="1" applyAlignment="1">
      <alignment/>
    </xf>
    <xf numFmtId="46" fontId="55" fillId="0" borderId="2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43">
      <selection activeCell="A45" sqref="A45"/>
    </sheetView>
  </sheetViews>
  <sheetFormatPr defaultColWidth="9.140625" defaultRowHeight="15"/>
  <cols>
    <col min="1" max="1" width="7.7109375" style="0" customWidth="1"/>
    <col min="3" max="3" width="18.7109375" style="0" customWidth="1"/>
    <col min="4" max="4" width="11.28125" style="0" customWidth="1"/>
    <col min="6" max="6" width="7.00390625" style="0" customWidth="1"/>
    <col min="9" max="9" width="17.28125" style="0" hidden="1" customWidth="1"/>
    <col min="10" max="10" width="18.8515625" style="0" customWidth="1"/>
    <col min="12" max="12" width="0" style="0" hidden="1" customWidth="1"/>
    <col min="13" max="13" width="8.140625" style="0" customWidth="1"/>
  </cols>
  <sheetData>
    <row r="1" spans="1:15" ht="15">
      <c r="A1" s="1" t="s">
        <v>58</v>
      </c>
      <c r="B1" s="2"/>
      <c r="C1" s="2"/>
      <c r="D1" s="2"/>
      <c r="E1" s="2"/>
      <c r="F1" s="2"/>
      <c r="G1" s="2"/>
      <c r="H1" s="2"/>
      <c r="I1" s="3"/>
      <c r="J1" s="3"/>
      <c r="K1" s="2"/>
      <c r="L1" s="4"/>
      <c r="M1" s="2"/>
      <c r="N1" s="2"/>
      <c r="O1" s="2"/>
    </row>
    <row r="2" spans="1:15" ht="15.75" thickBot="1">
      <c r="A2" s="1" t="s">
        <v>59</v>
      </c>
      <c r="B2" s="2"/>
      <c r="C2" s="2"/>
      <c r="D2" s="2"/>
      <c r="E2" s="2"/>
      <c r="F2" s="2"/>
      <c r="G2" s="2"/>
      <c r="H2" s="2"/>
      <c r="I2" s="3"/>
      <c r="J2" s="3"/>
      <c r="K2" s="2"/>
      <c r="L2" s="4"/>
      <c r="M2" s="2"/>
      <c r="N2" s="2"/>
      <c r="O2" s="2"/>
    </row>
    <row r="3" spans="1:15" ht="39.75" thickBot="1">
      <c r="A3" s="5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38" t="s">
        <v>12</v>
      </c>
      <c r="L3" s="13" t="s">
        <v>14</v>
      </c>
      <c r="M3" s="6" t="s">
        <v>1</v>
      </c>
      <c r="N3" s="6" t="s">
        <v>2</v>
      </c>
      <c r="O3" s="16" t="s">
        <v>13</v>
      </c>
    </row>
    <row r="4" spans="1:15" s="36" customFormat="1" ht="15">
      <c r="A4" s="8">
        <v>1</v>
      </c>
      <c r="B4" s="9">
        <v>1</v>
      </c>
      <c r="C4" s="9" t="s">
        <v>60</v>
      </c>
      <c r="D4" s="9" t="s">
        <v>61</v>
      </c>
      <c r="E4" s="9">
        <v>1970</v>
      </c>
      <c r="F4" s="9" t="s">
        <v>15</v>
      </c>
      <c r="G4" s="9" t="s">
        <v>62</v>
      </c>
      <c r="H4" s="9" t="s">
        <v>63</v>
      </c>
      <c r="I4" s="10" t="s">
        <v>64</v>
      </c>
      <c r="J4" s="10" t="s">
        <v>65</v>
      </c>
      <c r="K4" s="39">
        <v>0.012592592592592593</v>
      </c>
      <c r="L4" s="14">
        <f aca="true" t="shared" si="0" ref="L4:L59">K4/5</f>
        <v>0.0025185185185185185</v>
      </c>
      <c r="M4" s="9">
        <v>1</v>
      </c>
      <c r="N4" s="9">
        <v>1</v>
      </c>
      <c r="O4" s="17"/>
    </row>
    <row r="5" spans="1:15" s="36" customFormat="1" ht="15">
      <c r="A5" s="8">
        <f>A4+1</f>
        <v>2</v>
      </c>
      <c r="B5" s="11">
        <v>199</v>
      </c>
      <c r="C5" s="11" t="s">
        <v>66</v>
      </c>
      <c r="D5" s="11" t="s">
        <v>67</v>
      </c>
      <c r="E5" s="11">
        <v>1976</v>
      </c>
      <c r="F5" s="11" t="s">
        <v>15</v>
      </c>
      <c r="G5" s="9" t="s">
        <v>62</v>
      </c>
      <c r="H5" s="11" t="s">
        <v>63</v>
      </c>
      <c r="I5" s="12" t="s">
        <v>21</v>
      </c>
      <c r="J5" s="12" t="s">
        <v>37</v>
      </c>
      <c r="K5" s="40">
        <v>0.01300925925925926</v>
      </c>
      <c r="L5" s="15">
        <f t="shared" si="0"/>
        <v>0.002601851851851852</v>
      </c>
      <c r="M5" s="11">
        <v>2</v>
      </c>
      <c r="N5" s="11">
        <v>2</v>
      </c>
      <c r="O5" s="18">
        <v>1</v>
      </c>
    </row>
    <row r="6" spans="1:15" s="36" customFormat="1" ht="15">
      <c r="A6" s="8">
        <f aca="true" t="shared" si="1" ref="A6:A58">A5+1</f>
        <v>3</v>
      </c>
      <c r="B6" s="11">
        <v>5</v>
      </c>
      <c r="C6" s="11" t="s">
        <v>68</v>
      </c>
      <c r="D6" s="11" t="s">
        <v>69</v>
      </c>
      <c r="E6" s="11">
        <v>1977</v>
      </c>
      <c r="F6" s="11" t="s">
        <v>15</v>
      </c>
      <c r="G6" s="9" t="s">
        <v>62</v>
      </c>
      <c r="H6" s="11" t="s">
        <v>63</v>
      </c>
      <c r="I6" s="12" t="s">
        <v>70</v>
      </c>
      <c r="J6" s="12" t="s">
        <v>71</v>
      </c>
      <c r="K6" s="40">
        <v>0.013101851851851852</v>
      </c>
      <c r="L6" s="15">
        <f t="shared" si="0"/>
        <v>0.0026203703703703706</v>
      </c>
      <c r="M6" s="11">
        <v>3</v>
      </c>
      <c r="N6" s="11">
        <v>3</v>
      </c>
      <c r="O6" s="18"/>
    </row>
    <row r="7" spans="1:15" s="36" customFormat="1" ht="15">
      <c r="A7" s="8">
        <f t="shared" si="1"/>
        <v>4</v>
      </c>
      <c r="B7" s="11">
        <v>6</v>
      </c>
      <c r="C7" s="11" t="s">
        <v>72</v>
      </c>
      <c r="D7" s="11" t="s">
        <v>73</v>
      </c>
      <c r="E7" s="11">
        <v>1980</v>
      </c>
      <c r="F7" s="11" t="s">
        <v>15</v>
      </c>
      <c r="G7" s="9" t="s">
        <v>62</v>
      </c>
      <c r="H7" s="11" t="s">
        <v>63</v>
      </c>
      <c r="I7" s="12" t="s">
        <v>70</v>
      </c>
      <c r="J7" s="12" t="s">
        <v>71</v>
      </c>
      <c r="K7" s="40">
        <v>0.013206018518518518</v>
      </c>
      <c r="L7" s="15">
        <f t="shared" si="0"/>
        <v>0.0026412037037037038</v>
      </c>
      <c r="M7" s="11">
        <v>4</v>
      </c>
      <c r="N7" s="11">
        <v>4</v>
      </c>
      <c r="O7" s="18"/>
    </row>
    <row r="8" spans="1:15" s="36" customFormat="1" ht="15">
      <c r="A8" s="8">
        <f t="shared" si="1"/>
        <v>5</v>
      </c>
      <c r="B8" s="11">
        <v>17</v>
      </c>
      <c r="C8" s="11" t="s">
        <v>74</v>
      </c>
      <c r="D8" s="11" t="s">
        <v>52</v>
      </c>
      <c r="E8" s="11">
        <v>1987</v>
      </c>
      <c r="F8" s="11" t="s">
        <v>15</v>
      </c>
      <c r="G8" s="9" t="s">
        <v>62</v>
      </c>
      <c r="H8" s="11" t="s">
        <v>63</v>
      </c>
      <c r="I8" s="12" t="s">
        <v>75</v>
      </c>
      <c r="J8" s="12" t="s">
        <v>75</v>
      </c>
      <c r="K8" s="40">
        <v>0.013715277777777778</v>
      </c>
      <c r="L8" s="15">
        <f t="shared" si="0"/>
        <v>0.0027430555555555554</v>
      </c>
      <c r="M8" s="11">
        <v>5</v>
      </c>
      <c r="N8" s="11">
        <v>5</v>
      </c>
      <c r="O8" s="18"/>
    </row>
    <row r="9" spans="1:15" s="36" customFormat="1" ht="15">
      <c r="A9" s="8">
        <f t="shared" si="1"/>
        <v>6</v>
      </c>
      <c r="B9" s="11">
        <v>149</v>
      </c>
      <c r="C9" s="11" t="s">
        <v>76</v>
      </c>
      <c r="D9" s="11" t="s">
        <v>22</v>
      </c>
      <c r="E9" s="11">
        <v>1999</v>
      </c>
      <c r="F9" s="11" t="s">
        <v>15</v>
      </c>
      <c r="G9" s="9" t="s">
        <v>62</v>
      </c>
      <c r="H9" s="11" t="s">
        <v>63</v>
      </c>
      <c r="I9" s="12" t="s">
        <v>21</v>
      </c>
      <c r="J9" s="12" t="s">
        <v>21</v>
      </c>
      <c r="K9" s="40">
        <v>0.013807870370370371</v>
      </c>
      <c r="L9" s="15">
        <f t="shared" si="0"/>
        <v>0.0027615740740740743</v>
      </c>
      <c r="M9" s="11">
        <v>6</v>
      </c>
      <c r="N9" s="11">
        <v>6</v>
      </c>
      <c r="O9" s="18">
        <v>2</v>
      </c>
    </row>
    <row r="10" spans="1:15" s="36" customFormat="1" ht="15">
      <c r="A10" s="8">
        <f t="shared" si="1"/>
        <v>7</v>
      </c>
      <c r="B10" s="11">
        <v>150</v>
      </c>
      <c r="C10" s="11" t="s">
        <v>27</v>
      </c>
      <c r="D10" s="11" t="s">
        <v>28</v>
      </c>
      <c r="E10" s="11">
        <v>1991</v>
      </c>
      <c r="F10" s="11" t="s">
        <v>15</v>
      </c>
      <c r="G10" s="9" t="s">
        <v>62</v>
      </c>
      <c r="H10" s="11" t="s">
        <v>63</v>
      </c>
      <c r="I10" s="12" t="s">
        <v>21</v>
      </c>
      <c r="J10" s="12" t="s">
        <v>21</v>
      </c>
      <c r="K10" s="40">
        <v>0.014097222222222221</v>
      </c>
      <c r="L10" s="15">
        <f t="shared" si="0"/>
        <v>0.0028194444444444443</v>
      </c>
      <c r="M10" s="11">
        <v>7</v>
      </c>
      <c r="N10" s="11">
        <v>7</v>
      </c>
      <c r="O10" s="18">
        <v>3</v>
      </c>
    </row>
    <row r="11" spans="1:15" s="36" customFormat="1" ht="15">
      <c r="A11" s="8">
        <f t="shared" si="1"/>
        <v>8</v>
      </c>
      <c r="B11" s="11">
        <v>146</v>
      </c>
      <c r="C11" s="11" t="s">
        <v>23</v>
      </c>
      <c r="D11" s="11" t="s">
        <v>24</v>
      </c>
      <c r="E11" s="11">
        <v>1972</v>
      </c>
      <c r="F11" s="11" t="s">
        <v>15</v>
      </c>
      <c r="G11" s="9" t="s">
        <v>62</v>
      </c>
      <c r="H11" s="11" t="s">
        <v>63</v>
      </c>
      <c r="I11" s="12" t="s">
        <v>25</v>
      </c>
      <c r="J11" s="12" t="s">
        <v>77</v>
      </c>
      <c r="K11" s="40">
        <v>0.014328703703703703</v>
      </c>
      <c r="L11" s="15">
        <f t="shared" si="0"/>
        <v>0.0028657407407407407</v>
      </c>
      <c r="M11" s="11">
        <v>8</v>
      </c>
      <c r="N11" s="11">
        <v>8</v>
      </c>
      <c r="O11" s="18"/>
    </row>
    <row r="12" spans="1:15" s="36" customFormat="1" ht="15">
      <c r="A12" s="8">
        <f t="shared" si="1"/>
        <v>9</v>
      </c>
      <c r="B12" s="11">
        <v>147</v>
      </c>
      <c r="C12" s="11" t="s">
        <v>78</v>
      </c>
      <c r="D12" s="11" t="s">
        <v>79</v>
      </c>
      <c r="E12" s="11">
        <v>1979</v>
      </c>
      <c r="F12" s="11" t="s">
        <v>15</v>
      </c>
      <c r="G12" s="9" t="s">
        <v>62</v>
      </c>
      <c r="H12" s="11" t="s">
        <v>63</v>
      </c>
      <c r="I12" s="12" t="s">
        <v>21</v>
      </c>
      <c r="J12" s="12" t="s">
        <v>80</v>
      </c>
      <c r="K12" s="40">
        <v>0.014664351851851852</v>
      </c>
      <c r="L12" s="15">
        <f t="shared" si="0"/>
        <v>0.0029328703703703704</v>
      </c>
      <c r="M12" s="11">
        <v>9</v>
      </c>
      <c r="N12" s="11">
        <v>9</v>
      </c>
      <c r="O12" s="18">
        <v>4</v>
      </c>
    </row>
    <row r="13" spans="1:15" s="36" customFormat="1" ht="15">
      <c r="A13" s="8">
        <f t="shared" si="1"/>
        <v>10</v>
      </c>
      <c r="B13" s="11">
        <v>7</v>
      </c>
      <c r="C13" s="11" t="s">
        <v>53</v>
      </c>
      <c r="D13" s="11" t="s">
        <v>24</v>
      </c>
      <c r="E13" s="11">
        <v>1998</v>
      </c>
      <c r="F13" s="11" t="s">
        <v>15</v>
      </c>
      <c r="G13" s="9" t="s">
        <v>62</v>
      </c>
      <c r="H13" s="11" t="s">
        <v>63</v>
      </c>
      <c r="I13" s="12" t="s">
        <v>81</v>
      </c>
      <c r="J13" s="12" t="s">
        <v>82</v>
      </c>
      <c r="K13" s="40">
        <v>0.015439814814814816</v>
      </c>
      <c r="L13" s="15">
        <f t="shared" si="0"/>
        <v>0.0030879629629629634</v>
      </c>
      <c r="M13" s="11">
        <v>10</v>
      </c>
      <c r="N13" s="11">
        <v>10</v>
      </c>
      <c r="O13" s="18"/>
    </row>
    <row r="14" spans="1:15" s="36" customFormat="1" ht="15">
      <c r="A14" s="8">
        <f t="shared" si="1"/>
        <v>11</v>
      </c>
      <c r="B14" s="11">
        <v>39</v>
      </c>
      <c r="C14" s="11" t="s">
        <v>29</v>
      </c>
      <c r="D14" s="11" t="s">
        <v>30</v>
      </c>
      <c r="E14" s="11">
        <v>1974</v>
      </c>
      <c r="F14" s="11" t="s">
        <v>15</v>
      </c>
      <c r="G14" s="9" t="s">
        <v>62</v>
      </c>
      <c r="H14" s="11" t="s">
        <v>63</v>
      </c>
      <c r="I14" s="12" t="s">
        <v>31</v>
      </c>
      <c r="J14" s="12" t="s">
        <v>31</v>
      </c>
      <c r="K14" s="40">
        <v>0.01554398148148148</v>
      </c>
      <c r="L14" s="15">
        <f t="shared" si="0"/>
        <v>0.003108796296296296</v>
      </c>
      <c r="M14" s="11">
        <v>11</v>
      </c>
      <c r="N14" s="11">
        <v>11</v>
      </c>
      <c r="O14" s="18"/>
    </row>
    <row r="15" spans="1:15" s="36" customFormat="1" ht="15">
      <c r="A15" s="8">
        <f t="shared" si="1"/>
        <v>12</v>
      </c>
      <c r="B15" s="11">
        <v>2</v>
      </c>
      <c r="C15" s="11" t="s">
        <v>83</v>
      </c>
      <c r="D15" s="11" t="s">
        <v>84</v>
      </c>
      <c r="E15" s="11">
        <v>1948</v>
      </c>
      <c r="F15" s="11" t="s">
        <v>15</v>
      </c>
      <c r="G15" s="9" t="s">
        <v>62</v>
      </c>
      <c r="H15" s="11" t="s">
        <v>63</v>
      </c>
      <c r="I15" s="12" t="s">
        <v>85</v>
      </c>
      <c r="J15" s="12" t="s">
        <v>86</v>
      </c>
      <c r="K15" s="40">
        <v>0.01556712962962963</v>
      </c>
      <c r="L15" s="15">
        <f t="shared" si="0"/>
        <v>0.003113425925925926</v>
      </c>
      <c r="M15" s="11">
        <v>12</v>
      </c>
      <c r="N15" s="11">
        <v>12</v>
      </c>
      <c r="O15" s="18"/>
    </row>
    <row r="16" spans="1:15" s="36" customFormat="1" ht="15">
      <c r="A16" s="8">
        <f t="shared" si="1"/>
        <v>13</v>
      </c>
      <c r="B16" s="11">
        <v>13</v>
      </c>
      <c r="C16" s="11" t="s">
        <v>87</v>
      </c>
      <c r="D16" s="11" t="s">
        <v>88</v>
      </c>
      <c r="E16" s="11">
        <v>1958</v>
      </c>
      <c r="F16" s="11" t="s">
        <v>15</v>
      </c>
      <c r="G16" s="9" t="s">
        <v>62</v>
      </c>
      <c r="H16" s="11" t="s">
        <v>63</v>
      </c>
      <c r="I16" s="12" t="s">
        <v>89</v>
      </c>
      <c r="J16" s="12" t="s">
        <v>90</v>
      </c>
      <c r="K16" s="40">
        <v>0.01564814814814815</v>
      </c>
      <c r="L16" s="15">
        <f t="shared" si="0"/>
        <v>0.00312962962962963</v>
      </c>
      <c r="M16" s="11">
        <v>13</v>
      </c>
      <c r="N16" s="11">
        <v>13</v>
      </c>
      <c r="O16" s="18"/>
    </row>
    <row r="17" spans="1:15" s="48" customFormat="1" ht="15">
      <c r="A17" s="42">
        <f t="shared" si="1"/>
        <v>14</v>
      </c>
      <c r="B17" s="43">
        <v>20</v>
      </c>
      <c r="C17" s="43" t="s">
        <v>32</v>
      </c>
      <c r="D17" s="43" t="s">
        <v>33</v>
      </c>
      <c r="E17" s="43">
        <v>1976</v>
      </c>
      <c r="F17" s="43" t="s">
        <v>16</v>
      </c>
      <c r="G17" s="43" t="s">
        <v>62</v>
      </c>
      <c r="H17" s="43" t="s">
        <v>63</v>
      </c>
      <c r="I17" s="44" t="s">
        <v>19</v>
      </c>
      <c r="J17" s="44" t="s">
        <v>19</v>
      </c>
      <c r="K17" s="45">
        <v>0.015729166666666666</v>
      </c>
      <c r="L17" s="46">
        <f t="shared" si="0"/>
        <v>0.003145833333333333</v>
      </c>
      <c r="M17" s="43">
        <v>14</v>
      </c>
      <c r="N17" s="43">
        <v>1</v>
      </c>
      <c r="O17" s="47"/>
    </row>
    <row r="18" spans="1:15" s="36" customFormat="1" ht="15">
      <c r="A18" s="8">
        <v>15</v>
      </c>
      <c r="B18" s="11">
        <v>19</v>
      </c>
      <c r="C18" s="11" t="s">
        <v>26</v>
      </c>
      <c r="D18" s="11" t="s">
        <v>18</v>
      </c>
      <c r="E18" s="11">
        <v>1972</v>
      </c>
      <c r="F18" s="11" t="s">
        <v>15</v>
      </c>
      <c r="G18" s="9" t="s">
        <v>62</v>
      </c>
      <c r="H18" s="11" t="s">
        <v>63</v>
      </c>
      <c r="I18" s="12" t="s">
        <v>19</v>
      </c>
      <c r="J18" s="12" t="s">
        <v>20</v>
      </c>
      <c r="K18" s="40">
        <v>0.015740740740740743</v>
      </c>
      <c r="L18" s="15">
        <f t="shared" si="0"/>
        <v>0.0031481481481481486</v>
      </c>
      <c r="M18" s="49">
        <v>15</v>
      </c>
      <c r="N18" s="49">
        <v>14</v>
      </c>
      <c r="O18" s="50"/>
    </row>
    <row r="19" spans="1:15" s="36" customFormat="1" ht="15">
      <c r="A19" s="8">
        <v>16</v>
      </c>
      <c r="B19" s="11">
        <v>34</v>
      </c>
      <c r="C19" s="11" t="s">
        <v>91</v>
      </c>
      <c r="D19" s="11" t="s">
        <v>92</v>
      </c>
      <c r="E19" s="11">
        <v>1964</v>
      </c>
      <c r="F19" s="11" t="s">
        <v>15</v>
      </c>
      <c r="G19" s="9" t="s">
        <v>62</v>
      </c>
      <c r="H19" s="11" t="s">
        <v>93</v>
      </c>
      <c r="I19" s="12" t="s">
        <v>94</v>
      </c>
      <c r="J19" s="12" t="s">
        <v>94</v>
      </c>
      <c r="K19" s="40">
        <v>0.01582175925925926</v>
      </c>
      <c r="L19" s="15">
        <f t="shared" si="0"/>
        <v>0.0031643518518518522</v>
      </c>
      <c r="M19" s="11">
        <v>16</v>
      </c>
      <c r="N19" s="11">
        <v>15</v>
      </c>
      <c r="O19" s="18"/>
    </row>
    <row r="20" spans="1:15" s="48" customFormat="1" ht="15">
      <c r="A20" s="42">
        <f t="shared" si="1"/>
        <v>17</v>
      </c>
      <c r="B20" s="43">
        <v>15</v>
      </c>
      <c r="C20" s="43" t="s">
        <v>95</v>
      </c>
      <c r="D20" s="43" t="s">
        <v>96</v>
      </c>
      <c r="E20" s="43">
        <v>1997</v>
      </c>
      <c r="F20" s="43" t="s">
        <v>16</v>
      </c>
      <c r="G20" s="51" t="s">
        <v>62</v>
      </c>
      <c r="H20" s="43" t="s">
        <v>63</v>
      </c>
      <c r="I20" s="44" t="s">
        <v>97</v>
      </c>
      <c r="J20" s="44" t="s">
        <v>98</v>
      </c>
      <c r="K20" s="45">
        <v>0.016319444444444445</v>
      </c>
      <c r="L20" s="46">
        <f t="shared" si="0"/>
        <v>0.003263888888888889</v>
      </c>
      <c r="M20" s="43">
        <v>17</v>
      </c>
      <c r="N20" s="43">
        <v>2</v>
      </c>
      <c r="O20" s="47"/>
    </row>
    <row r="21" spans="1:15" s="36" customFormat="1" ht="15">
      <c r="A21" s="8">
        <f t="shared" si="1"/>
        <v>18</v>
      </c>
      <c r="B21" s="11">
        <v>209</v>
      </c>
      <c r="C21" s="11" t="s">
        <v>99</v>
      </c>
      <c r="D21" s="11" t="s">
        <v>39</v>
      </c>
      <c r="E21" s="11">
        <v>1972</v>
      </c>
      <c r="F21" s="11" t="s">
        <v>15</v>
      </c>
      <c r="G21" s="9" t="s">
        <v>62</v>
      </c>
      <c r="H21" s="11" t="s">
        <v>63</v>
      </c>
      <c r="I21" s="12" t="s">
        <v>21</v>
      </c>
      <c r="J21" s="12" t="s">
        <v>21</v>
      </c>
      <c r="K21" s="40">
        <v>0.016481481481481482</v>
      </c>
      <c r="L21" s="15">
        <f t="shared" si="0"/>
        <v>0.0032962962962962963</v>
      </c>
      <c r="M21" s="11">
        <v>18</v>
      </c>
      <c r="N21" s="11">
        <v>16</v>
      </c>
      <c r="O21" s="18">
        <v>5</v>
      </c>
    </row>
    <row r="22" spans="1:15" s="36" customFormat="1" ht="15">
      <c r="A22" s="8">
        <f t="shared" si="1"/>
        <v>19</v>
      </c>
      <c r="B22" s="11">
        <v>25</v>
      </c>
      <c r="C22" s="11" t="s">
        <v>100</v>
      </c>
      <c r="D22" s="11" t="s">
        <v>39</v>
      </c>
      <c r="E22" s="11">
        <v>1965</v>
      </c>
      <c r="F22" s="11" t="s">
        <v>15</v>
      </c>
      <c r="G22" s="9" t="s">
        <v>62</v>
      </c>
      <c r="H22" s="11" t="s">
        <v>63</v>
      </c>
      <c r="I22" s="12" t="s">
        <v>101</v>
      </c>
      <c r="J22" s="12" t="s">
        <v>102</v>
      </c>
      <c r="K22" s="40">
        <v>0.01664351851851852</v>
      </c>
      <c r="L22" s="15">
        <f t="shared" si="0"/>
        <v>0.003328703703703704</v>
      </c>
      <c r="M22" s="11">
        <v>19</v>
      </c>
      <c r="N22" s="11">
        <v>17</v>
      </c>
      <c r="O22" s="18"/>
    </row>
    <row r="23" spans="1:15" s="36" customFormat="1" ht="15">
      <c r="A23" s="8">
        <f t="shared" si="1"/>
        <v>20</v>
      </c>
      <c r="B23" s="11">
        <v>36</v>
      </c>
      <c r="C23" s="11" t="s">
        <v>103</v>
      </c>
      <c r="D23" s="11" t="s">
        <v>104</v>
      </c>
      <c r="E23" s="11">
        <v>1961</v>
      </c>
      <c r="F23" s="11" t="s">
        <v>15</v>
      </c>
      <c r="G23" s="9" t="s">
        <v>62</v>
      </c>
      <c r="H23" s="11" t="s">
        <v>63</v>
      </c>
      <c r="I23" s="12" t="s">
        <v>25</v>
      </c>
      <c r="J23" s="12" t="s">
        <v>25</v>
      </c>
      <c r="K23" s="40">
        <v>0.016793981481481483</v>
      </c>
      <c r="L23" s="15">
        <f t="shared" si="0"/>
        <v>0.0033587962962962964</v>
      </c>
      <c r="M23" s="11">
        <v>20</v>
      </c>
      <c r="N23" s="11">
        <v>18</v>
      </c>
      <c r="O23" s="18"/>
    </row>
    <row r="24" spans="1:15" s="36" customFormat="1" ht="15">
      <c r="A24" s="8">
        <f t="shared" si="1"/>
        <v>21</v>
      </c>
      <c r="B24" s="11">
        <v>3</v>
      </c>
      <c r="C24" s="11" t="s">
        <v>34</v>
      </c>
      <c r="D24" s="11" t="s">
        <v>35</v>
      </c>
      <c r="E24" s="11">
        <v>1960</v>
      </c>
      <c r="F24" s="11" t="s">
        <v>15</v>
      </c>
      <c r="G24" s="9" t="s">
        <v>62</v>
      </c>
      <c r="H24" s="11" t="s">
        <v>63</v>
      </c>
      <c r="I24" s="12" t="s">
        <v>21</v>
      </c>
      <c r="J24" s="12" t="s">
        <v>105</v>
      </c>
      <c r="K24" s="40">
        <v>0.016875</v>
      </c>
      <c r="L24" s="15">
        <f t="shared" si="0"/>
        <v>0.0033750000000000004</v>
      </c>
      <c r="M24" s="11">
        <v>21</v>
      </c>
      <c r="N24" s="11">
        <v>19</v>
      </c>
      <c r="O24" s="18">
        <v>6</v>
      </c>
    </row>
    <row r="25" spans="1:15" s="36" customFormat="1" ht="15">
      <c r="A25" s="8">
        <f t="shared" si="1"/>
        <v>22</v>
      </c>
      <c r="B25" s="11">
        <v>180</v>
      </c>
      <c r="C25" s="11" t="s">
        <v>38</v>
      </c>
      <c r="D25" s="11" t="s">
        <v>39</v>
      </c>
      <c r="E25" s="11">
        <v>1972</v>
      </c>
      <c r="F25" s="11" t="s">
        <v>15</v>
      </c>
      <c r="G25" s="9" t="s">
        <v>62</v>
      </c>
      <c r="H25" s="11" t="s">
        <v>63</v>
      </c>
      <c r="I25" s="12" t="s">
        <v>21</v>
      </c>
      <c r="J25" s="12" t="s">
        <v>21</v>
      </c>
      <c r="K25" s="40">
        <v>0.01695601851851852</v>
      </c>
      <c r="L25" s="15">
        <f t="shared" si="0"/>
        <v>0.003391203703703704</v>
      </c>
      <c r="M25" s="11">
        <v>22</v>
      </c>
      <c r="N25" s="11">
        <v>20</v>
      </c>
      <c r="O25" s="18">
        <v>7</v>
      </c>
    </row>
    <row r="26" spans="1:15" s="48" customFormat="1" ht="15">
      <c r="A26" s="42">
        <f t="shared" si="1"/>
        <v>23</v>
      </c>
      <c r="B26" s="43">
        <v>4</v>
      </c>
      <c r="C26" s="43" t="s">
        <v>106</v>
      </c>
      <c r="D26" s="43" t="s">
        <v>50</v>
      </c>
      <c r="E26" s="43">
        <v>1991</v>
      </c>
      <c r="F26" s="43" t="s">
        <v>16</v>
      </c>
      <c r="G26" s="51" t="s">
        <v>62</v>
      </c>
      <c r="H26" s="43" t="s">
        <v>63</v>
      </c>
      <c r="I26" s="44" t="s">
        <v>70</v>
      </c>
      <c r="J26" s="44" t="s">
        <v>71</v>
      </c>
      <c r="K26" s="45">
        <v>0.01702546296296296</v>
      </c>
      <c r="L26" s="46">
        <f t="shared" si="0"/>
        <v>0.0034050925925925924</v>
      </c>
      <c r="M26" s="43">
        <v>23</v>
      </c>
      <c r="N26" s="43">
        <v>3</v>
      </c>
      <c r="O26" s="47"/>
    </row>
    <row r="27" spans="1:15" s="36" customFormat="1" ht="15">
      <c r="A27" s="8">
        <f t="shared" si="1"/>
        <v>24</v>
      </c>
      <c r="B27" s="11">
        <v>14</v>
      </c>
      <c r="C27" s="11" t="s">
        <v>95</v>
      </c>
      <c r="D27" s="11" t="s">
        <v>107</v>
      </c>
      <c r="E27" s="11">
        <v>1950</v>
      </c>
      <c r="F27" s="11" t="s">
        <v>15</v>
      </c>
      <c r="G27" s="9" t="s">
        <v>62</v>
      </c>
      <c r="H27" s="11" t="s">
        <v>63</v>
      </c>
      <c r="I27" s="12" t="s">
        <v>97</v>
      </c>
      <c r="J27" s="12" t="s">
        <v>98</v>
      </c>
      <c r="K27" s="40">
        <v>0.01733796296296296</v>
      </c>
      <c r="L27" s="15">
        <f t="shared" si="0"/>
        <v>0.0034675925925925924</v>
      </c>
      <c r="M27" s="11">
        <v>24</v>
      </c>
      <c r="N27" s="11">
        <v>21</v>
      </c>
      <c r="O27" s="18"/>
    </row>
    <row r="28" spans="1:15" s="36" customFormat="1" ht="15">
      <c r="A28" s="8">
        <f t="shared" si="1"/>
        <v>25</v>
      </c>
      <c r="B28" s="11">
        <v>11</v>
      </c>
      <c r="C28" s="11" t="s">
        <v>108</v>
      </c>
      <c r="D28" s="11" t="s">
        <v>69</v>
      </c>
      <c r="E28" s="11">
        <v>1986</v>
      </c>
      <c r="F28" s="11" t="s">
        <v>15</v>
      </c>
      <c r="G28" s="9" t="s">
        <v>62</v>
      </c>
      <c r="H28" s="11" t="s">
        <v>63</v>
      </c>
      <c r="I28" s="12" t="s">
        <v>109</v>
      </c>
      <c r="J28" s="12" t="s">
        <v>105</v>
      </c>
      <c r="K28" s="40">
        <v>0.017465277777777777</v>
      </c>
      <c r="L28" s="15">
        <f t="shared" si="0"/>
        <v>0.0034930555555555557</v>
      </c>
      <c r="M28" s="11">
        <v>25</v>
      </c>
      <c r="N28" s="11">
        <v>22</v>
      </c>
      <c r="O28" s="18"/>
    </row>
    <row r="29" spans="1:15" s="36" customFormat="1" ht="15">
      <c r="A29" s="8">
        <f t="shared" si="1"/>
        <v>26</v>
      </c>
      <c r="B29" s="11">
        <v>9</v>
      </c>
      <c r="C29" s="11" t="s">
        <v>110</v>
      </c>
      <c r="D29" s="11" t="s">
        <v>111</v>
      </c>
      <c r="E29" s="11">
        <v>2003</v>
      </c>
      <c r="F29" s="11" t="s">
        <v>15</v>
      </c>
      <c r="G29" s="9" t="s">
        <v>62</v>
      </c>
      <c r="H29" s="11" t="s">
        <v>63</v>
      </c>
      <c r="I29" s="12" t="s">
        <v>112</v>
      </c>
      <c r="J29" s="12" t="s">
        <v>112</v>
      </c>
      <c r="K29" s="40">
        <v>0.017546296296296296</v>
      </c>
      <c r="L29" s="15">
        <f t="shared" si="0"/>
        <v>0.0035092592592592593</v>
      </c>
      <c r="M29" s="11">
        <v>26</v>
      </c>
      <c r="N29" s="11">
        <v>23</v>
      </c>
      <c r="O29" s="18"/>
    </row>
    <row r="30" spans="1:15" s="36" customFormat="1" ht="15">
      <c r="A30" s="8">
        <f t="shared" si="1"/>
        <v>27</v>
      </c>
      <c r="B30" s="11">
        <v>159</v>
      </c>
      <c r="C30" s="11" t="s">
        <v>113</v>
      </c>
      <c r="D30" s="11" t="s">
        <v>114</v>
      </c>
      <c r="E30" s="11">
        <v>2004</v>
      </c>
      <c r="F30" s="11" t="s">
        <v>15</v>
      </c>
      <c r="G30" s="9" t="s">
        <v>62</v>
      </c>
      <c r="H30" s="11" t="s">
        <v>63</v>
      </c>
      <c r="I30" s="12" t="s">
        <v>21</v>
      </c>
      <c r="J30" s="12" t="s">
        <v>115</v>
      </c>
      <c r="K30" s="40">
        <v>0.017708333333333333</v>
      </c>
      <c r="L30" s="15">
        <f t="shared" si="0"/>
        <v>0.0035416666666666665</v>
      </c>
      <c r="M30" s="11">
        <v>27</v>
      </c>
      <c r="N30" s="11">
        <v>24</v>
      </c>
      <c r="O30" s="18">
        <v>8</v>
      </c>
    </row>
    <row r="31" spans="1:15" s="36" customFormat="1" ht="15">
      <c r="A31" s="8">
        <f t="shared" si="1"/>
        <v>28</v>
      </c>
      <c r="B31" s="11">
        <v>28</v>
      </c>
      <c r="C31" s="11" t="s">
        <v>40</v>
      </c>
      <c r="D31" s="11" t="s">
        <v>41</v>
      </c>
      <c r="E31" s="11">
        <v>1993</v>
      </c>
      <c r="F31" s="11" t="s">
        <v>15</v>
      </c>
      <c r="G31" s="9" t="s">
        <v>62</v>
      </c>
      <c r="H31" s="11" t="s">
        <v>63</v>
      </c>
      <c r="I31" s="12" t="s">
        <v>42</v>
      </c>
      <c r="J31" s="12" t="s">
        <v>43</v>
      </c>
      <c r="K31" s="40">
        <v>0.017951388888888888</v>
      </c>
      <c r="L31" s="15">
        <f t="shared" si="0"/>
        <v>0.0035902777777777777</v>
      </c>
      <c r="M31" s="11">
        <v>28</v>
      </c>
      <c r="N31" s="11">
        <v>25</v>
      </c>
      <c r="O31" s="18"/>
    </row>
    <row r="32" spans="1:15" s="48" customFormat="1" ht="15">
      <c r="A32" s="42">
        <f t="shared" si="1"/>
        <v>29</v>
      </c>
      <c r="B32" s="43">
        <v>12</v>
      </c>
      <c r="C32" s="43" t="s">
        <v>118</v>
      </c>
      <c r="D32" s="43" t="s">
        <v>119</v>
      </c>
      <c r="E32" s="43">
        <v>1990</v>
      </c>
      <c r="F32" s="43" t="s">
        <v>16</v>
      </c>
      <c r="G32" s="51" t="s">
        <v>62</v>
      </c>
      <c r="H32" s="43" t="s">
        <v>63</v>
      </c>
      <c r="I32" s="44" t="s">
        <v>89</v>
      </c>
      <c r="J32" s="44" t="s">
        <v>90</v>
      </c>
      <c r="K32" s="45">
        <v>0.018541666666666668</v>
      </c>
      <c r="L32" s="46">
        <f t="shared" si="0"/>
        <v>0.0037083333333333334</v>
      </c>
      <c r="M32" s="43">
        <v>29</v>
      </c>
      <c r="N32" s="43">
        <v>4</v>
      </c>
      <c r="O32" s="47"/>
    </row>
    <row r="33" spans="1:15" s="36" customFormat="1" ht="15">
      <c r="A33" s="8">
        <f t="shared" si="1"/>
        <v>30</v>
      </c>
      <c r="B33" s="11">
        <v>21</v>
      </c>
      <c r="C33" s="11" t="s">
        <v>116</v>
      </c>
      <c r="D33" s="11" t="s">
        <v>84</v>
      </c>
      <c r="E33" s="11">
        <v>1987</v>
      </c>
      <c r="F33" s="11" t="s">
        <v>15</v>
      </c>
      <c r="G33" s="9" t="s">
        <v>62</v>
      </c>
      <c r="H33" s="11" t="s">
        <v>63</v>
      </c>
      <c r="I33" s="12" t="s">
        <v>25</v>
      </c>
      <c r="J33" s="12" t="s">
        <v>25</v>
      </c>
      <c r="K33" s="40">
        <v>0.018738425925925926</v>
      </c>
      <c r="L33" s="15">
        <f t="shared" si="0"/>
        <v>0.003747685185185185</v>
      </c>
      <c r="M33" s="11">
        <v>30</v>
      </c>
      <c r="N33" s="11">
        <v>26</v>
      </c>
      <c r="O33" s="18"/>
    </row>
    <row r="34" spans="1:15" s="36" customFormat="1" ht="15">
      <c r="A34" s="8">
        <f t="shared" si="1"/>
        <v>31</v>
      </c>
      <c r="B34" s="11">
        <v>40</v>
      </c>
      <c r="C34" s="11" t="s">
        <v>120</v>
      </c>
      <c r="D34" s="11" t="s">
        <v>121</v>
      </c>
      <c r="E34" s="11">
        <v>1969</v>
      </c>
      <c r="F34" s="11" t="s">
        <v>15</v>
      </c>
      <c r="G34" s="9" t="s">
        <v>62</v>
      </c>
      <c r="H34" s="11" t="s">
        <v>63</v>
      </c>
      <c r="I34" s="12" t="s">
        <v>89</v>
      </c>
      <c r="J34" s="12" t="s">
        <v>122</v>
      </c>
      <c r="K34" s="40">
        <v>0.01880787037037037</v>
      </c>
      <c r="L34" s="15">
        <f t="shared" si="0"/>
        <v>0.0037615740740740743</v>
      </c>
      <c r="M34" s="11">
        <v>31</v>
      </c>
      <c r="N34" s="11">
        <v>27</v>
      </c>
      <c r="O34" s="18"/>
    </row>
    <row r="35" spans="1:15" s="48" customFormat="1" ht="15">
      <c r="A35" s="42">
        <f t="shared" si="1"/>
        <v>32</v>
      </c>
      <c r="B35" s="43">
        <v>16</v>
      </c>
      <c r="C35" s="43" t="s">
        <v>74</v>
      </c>
      <c r="D35" s="43" t="s">
        <v>117</v>
      </c>
      <c r="E35" s="43">
        <v>1964</v>
      </c>
      <c r="F35" s="43" t="s">
        <v>16</v>
      </c>
      <c r="G35" s="51" t="s">
        <v>62</v>
      </c>
      <c r="H35" s="43" t="s">
        <v>63</v>
      </c>
      <c r="I35" s="44" t="s">
        <v>128</v>
      </c>
      <c r="J35" s="44" t="s">
        <v>128</v>
      </c>
      <c r="K35" s="45">
        <v>0.019386574074074073</v>
      </c>
      <c r="L35" s="46">
        <f t="shared" si="0"/>
        <v>0.0038773148148148148</v>
      </c>
      <c r="M35" s="43">
        <v>32</v>
      </c>
      <c r="N35" s="43">
        <v>5</v>
      </c>
      <c r="O35" s="47"/>
    </row>
    <row r="36" spans="1:15" s="36" customFormat="1" ht="15">
      <c r="A36" s="8">
        <f t="shared" si="1"/>
        <v>33</v>
      </c>
      <c r="B36" s="11">
        <v>37</v>
      </c>
      <c r="C36" s="11" t="s">
        <v>45</v>
      </c>
      <c r="D36" s="11" t="s">
        <v>46</v>
      </c>
      <c r="E36" s="11">
        <v>1962</v>
      </c>
      <c r="F36" s="11" t="s">
        <v>15</v>
      </c>
      <c r="G36" s="9" t="s">
        <v>62</v>
      </c>
      <c r="H36" s="11" t="s">
        <v>63</v>
      </c>
      <c r="I36" s="12" t="s">
        <v>21</v>
      </c>
      <c r="J36" s="12" t="s">
        <v>21</v>
      </c>
      <c r="K36" s="40">
        <v>0.01960648148148148</v>
      </c>
      <c r="L36" s="15">
        <f t="shared" si="0"/>
        <v>0.003921296296296296</v>
      </c>
      <c r="M36" s="11">
        <v>33</v>
      </c>
      <c r="N36" s="11">
        <v>28</v>
      </c>
      <c r="O36" s="18">
        <v>9</v>
      </c>
    </row>
    <row r="37" spans="1:15" s="36" customFormat="1" ht="15">
      <c r="A37" s="8">
        <f t="shared" si="1"/>
        <v>34</v>
      </c>
      <c r="B37" s="11">
        <v>38</v>
      </c>
      <c r="C37" s="11" t="s">
        <v>44</v>
      </c>
      <c r="D37" s="11" t="s">
        <v>36</v>
      </c>
      <c r="E37" s="11">
        <v>1959</v>
      </c>
      <c r="F37" s="11" t="s">
        <v>15</v>
      </c>
      <c r="G37" s="9" t="s">
        <v>62</v>
      </c>
      <c r="H37" s="11" t="s">
        <v>63</v>
      </c>
      <c r="I37" s="12" t="s">
        <v>21</v>
      </c>
      <c r="J37" s="12" t="s">
        <v>21</v>
      </c>
      <c r="K37" s="40">
        <v>0.01960648148148148</v>
      </c>
      <c r="L37" s="15">
        <f t="shared" si="0"/>
        <v>0.003921296296296296</v>
      </c>
      <c r="M37" s="11">
        <v>34</v>
      </c>
      <c r="N37" s="11">
        <v>29</v>
      </c>
      <c r="O37" s="18">
        <v>10</v>
      </c>
    </row>
    <row r="38" spans="1:15" s="36" customFormat="1" ht="15">
      <c r="A38" s="8">
        <f t="shared" si="1"/>
        <v>35</v>
      </c>
      <c r="B38" s="11">
        <v>162</v>
      </c>
      <c r="C38" s="11" t="s">
        <v>129</v>
      </c>
      <c r="D38" s="11" t="s">
        <v>69</v>
      </c>
      <c r="E38" s="11">
        <v>2002</v>
      </c>
      <c r="F38" s="11" t="s">
        <v>15</v>
      </c>
      <c r="G38" s="9" t="s">
        <v>62</v>
      </c>
      <c r="H38" s="11" t="s">
        <v>63</v>
      </c>
      <c r="I38" s="12" t="s">
        <v>21</v>
      </c>
      <c r="J38" s="12" t="s">
        <v>115</v>
      </c>
      <c r="K38" s="40">
        <v>0.020879629629629626</v>
      </c>
      <c r="L38" s="15">
        <f t="shared" si="0"/>
        <v>0.004175925925925925</v>
      </c>
      <c r="M38" s="11">
        <v>35</v>
      </c>
      <c r="N38" s="11">
        <v>30</v>
      </c>
      <c r="O38" s="18">
        <v>11</v>
      </c>
    </row>
    <row r="39" spans="1:15" s="36" customFormat="1" ht="15">
      <c r="A39" s="8">
        <f t="shared" si="1"/>
        <v>36</v>
      </c>
      <c r="B39" s="11">
        <v>168</v>
      </c>
      <c r="C39" s="11" t="s">
        <v>130</v>
      </c>
      <c r="D39" s="11" t="s">
        <v>114</v>
      </c>
      <c r="E39" s="11">
        <v>2001</v>
      </c>
      <c r="F39" s="11" t="s">
        <v>15</v>
      </c>
      <c r="G39" s="9" t="s">
        <v>62</v>
      </c>
      <c r="H39" s="11" t="s">
        <v>63</v>
      </c>
      <c r="I39" s="12" t="s">
        <v>21</v>
      </c>
      <c r="J39" s="12" t="s">
        <v>115</v>
      </c>
      <c r="K39" s="40">
        <v>0.02091435185185185</v>
      </c>
      <c r="L39" s="15">
        <f t="shared" si="0"/>
        <v>0.00418287037037037</v>
      </c>
      <c r="M39" s="11">
        <v>36</v>
      </c>
      <c r="N39" s="11">
        <v>31</v>
      </c>
      <c r="O39" s="18">
        <v>12</v>
      </c>
    </row>
    <row r="40" spans="1:15" s="48" customFormat="1" ht="15">
      <c r="A40" s="42">
        <f t="shared" si="1"/>
        <v>37</v>
      </c>
      <c r="B40" s="43">
        <v>26</v>
      </c>
      <c r="C40" s="43" t="s">
        <v>40</v>
      </c>
      <c r="D40" s="43" t="s">
        <v>47</v>
      </c>
      <c r="E40" s="43">
        <v>1967</v>
      </c>
      <c r="F40" s="43" t="s">
        <v>16</v>
      </c>
      <c r="G40" s="51" t="s">
        <v>62</v>
      </c>
      <c r="H40" s="43" t="s">
        <v>63</v>
      </c>
      <c r="I40" s="44" t="s">
        <v>42</v>
      </c>
      <c r="J40" s="44" t="s">
        <v>43</v>
      </c>
      <c r="K40" s="45">
        <v>0.021851851851851848</v>
      </c>
      <c r="L40" s="46">
        <f t="shared" si="0"/>
        <v>0.00437037037037037</v>
      </c>
      <c r="M40" s="43">
        <v>37</v>
      </c>
      <c r="N40" s="43">
        <v>6</v>
      </c>
      <c r="O40" s="47"/>
    </row>
    <row r="41" spans="1:15" s="36" customFormat="1" ht="15.75" thickBot="1">
      <c r="A41" s="25">
        <f t="shared" si="1"/>
        <v>38</v>
      </c>
      <c r="B41" s="26">
        <v>27</v>
      </c>
      <c r="C41" s="26" t="s">
        <v>40</v>
      </c>
      <c r="D41" s="26" t="s">
        <v>48</v>
      </c>
      <c r="E41" s="26">
        <v>1963</v>
      </c>
      <c r="F41" s="26" t="s">
        <v>15</v>
      </c>
      <c r="G41" s="26" t="s">
        <v>62</v>
      </c>
      <c r="H41" s="26" t="s">
        <v>63</v>
      </c>
      <c r="I41" s="27" t="s">
        <v>42</v>
      </c>
      <c r="J41" s="27" t="s">
        <v>43</v>
      </c>
      <c r="K41" s="41">
        <v>0.02388888888888889</v>
      </c>
      <c r="L41" s="28">
        <f t="shared" si="0"/>
        <v>0.004777777777777778</v>
      </c>
      <c r="M41" s="26">
        <v>38</v>
      </c>
      <c r="N41" s="26">
        <v>32</v>
      </c>
      <c r="O41" s="29"/>
    </row>
    <row r="42" spans="1:15" s="48" customFormat="1" ht="15.75" thickTop="1">
      <c r="A42" s="52">
        <f t="shared" si="1"/>
        <v>39</v>
      </c>
      <c r="B42" s="51">
        <v>24</v>
      </c>
      <c r="C42" s="51" t="s">
        <v>116</v>
      </c>
      <c r="D42" s="51" t="s">
        <v>117</v>
      </c>
      <c r="E42" s="51">
        <v>1977</v>
      </c>
      <c r="F42" s="51" t="s">
        <v>16</v>
      </c>
      <c r="G42" s="51" t="s">
        <v>17</v>
      </c>
      <c r="H42" s="51" t="s">
        <v>63</v>
      </c>
      <c r="I42" s="53" t="s">
        <v>25</v>
      </c>
      <c r="J42" s="53" t="s">
        <v>77</v>
      </c>
      <c r="K42" s="54">
        <v>0.025543981481481483</v>
      </c>
      <c r="L42" s="55">
        <f t="shared" si="0"/>
        <v>0.005108796296296297</v>
      </c>
      <c r="M42" s="51">
        <v>1</v>
      </c>
      <c r="N42" s="51">
        <v>1</v>
      </c>
      <c r="O42" s="56"/>
    </row>
    <row r="43" spans="1:15" s="48" customFormat="1" ht="15">
      <c r="A43" s="42">
        <f t="shared" si="1"/>
        <v>40</v>
      </c>
      <c r="B43" s="43">
        <v>22</v>
      </c>
      <c r="C43" s="43" t="s">
        <v>32</v>
      </c>
      <c r="D43" s="43" t="s">
        <v>49</v>
      </c>
      <c r="E43" s="43">
        <v>2001</v>
      </c>
      <c r="F43" s="43" t="s">
        <v>16</v>
      </c>
      <c r="G43" s="51" t="s">
        <v>17</v>
      </c>
      <c r="H43" s="43" t="s">
        <v>63</v>
      </c>
      <c r="I43" s="44" t="s">
        <v>19</v>
      </c>
      <c r="J43" s="44" t="s">
        <v>19</v>
      </c>
      <c r="K43" s="45">
        <v>0.02648148148148148</v>
      </c>
      <c r="L43" s="46">
        <f t="shared" si="0"/>
        <v>0.005296296296296296</v>
      </c>
      <c r="M43" s="43">
        <v>2</v>
      </c>
      <c r="N43" s="43">
        <v>2</v>
      </c>
      <c r="O43" s="47"/>
    </row>
    <row r="44" spans="1:15" s="58" customFormat="1" ht="15">
      <c r="A44" s="19">
        <f t="shared" si="1"/>
        <v>41</v>
      </c>
      <c r="B44" s="20">
        <v>8</v>
      </c>
      <c r="C44" s="20" t="s">
        <v>123</v>
      </c>
      <c r="D44" s="20" t="s">
        <v>124</v>
      </c>
      <c r="E44" s="20">
        <v>1942</v>
      </c>
      <c r="F44" s="20" t="s">
        <v>15</v>
      </c>
      <c r="G44" s="21" t="s">
        <v>17</v>
      </c>
      <c r="H44" s="20" t="s">
        <v>63</v>
      </c>
      <c r="I44" s="22" t="s">
        <v>125</v>
      </c>
      <c r="J44" s="22" t="s">
        <v>126</v>
      </c>
      <c r="K44" s="57">
        <v>0.02685185185185185</v>
      </c>
      <c r="L44" s="23">
        <f t="shared" si="0"/>
        <v>0.00537037037037037</v>
      </c>
      <c r="M44" s="20">
        <v>3</v>
      </c>
      <c r="N44" s="20">
        <v>1</v>
      </c>
      <c r="O44" s="24"/>
    </row>
    <row r="45" spans="1:15" s="58" customFormat="1" ht="15">
      <c r="A45" s="19">
        <f t="shared" si="1"/>
        <v>42</v>
      </c>
      <c r="B45" s="20">
        <v>155</v>
      </c>
      <c r="C45" s="20" t="s">
        <v>127</v>
      </c>
      <c r="D45" s="20" t="s">
        <v>36</v>
      </c>
      <c r="E45" s="20">
        <v>2001</v>
      </c>
      <c r="F45" s="20" t="s">
        <v>15</v>
      </c>
      <c r="G45" s="21" t="s">
        <v>17</v>
      </c>
      <c r="H45" s="20" t="s">
        <v>63</v>
      </c>
      <c r="I45" s="22" t="s">
        <v>21</v>
      </c>
      <c r="J45" s="22" t="s">
        <v>115</v>
      </c>
      <c r="K45" s="57">
        <v>0.026990740740740742</v>
      </c>
      <c r="L45" s="23">
        <f t="shared" si="0"/>
        <v>0.0053981481481481484</v>
      </c>
      <c r="M45" s="20">
        <v>4</v>
      </c>
      <c r="N45" s="20">
        <v>2</v>
      </c>
      <c r="O45" s="24">
        <v>1</v>
      </c>
    </row>
    <row r="46" spans="1:15" s="58" customFormat="1" ht="15">
      <c r="A46" s="19">
        <f t="shared" si="1"/>
        <v>43</v>
      </c>
      <c r="B46" s="20">
        <v>23</v>
      </c>
      <c r="C46" s="20" t="s">
        <v>116</v>
      </c>
      <c r="D46" s="20" t="s">
        <v>131</v>
      </c>
      <c r="E46" s="20">
        <v>2004</v>
      </c>
      <c r="F46" s="20" t="s">
        <v>15</v>
      </c>
      <c r="G46" s="21" t="s">
        <v>17</v>
      </c>
      <c r="H46" s="20" t="s">
        <v>63</v>
      </c>
      <c r="I46" s="22" t="s">
        <v>25</v>
      </c>
      <c r="J46" s="22" t="s">
        <v>25</v>
      </c>
      <c r="K46" s="57">
        <v>0.029837962962962965</v>
      </c>
      <c r="L46" s="23">
        <f t="shared" si="0"/>
        <v>0.005967592592592593</v>
      </c>
      <c r="M46" s="20">
        <v>5</v>
      </c>
      <c r="N46" s="20">
        <v>3</v>
      </c>
      <c r="O46" s="24"/>
    </row>
    <row r="47" spans="1:15" s="48" customFormat="1" ht="15">
      <c r="A47" s="42">
        <f t="shared" si="1"/>
        <v>44</v>
      </c>
      <c r="B47" s="43">
        <v>32</v>
      </c>
      <c r="C47" s="43" t="s">
        <v>132</v>
      </c>
      <c r="D47" s="43" t="s">
        <v>133</v>
      </c>
      <c r="E47" s="43">
        <v>1993</v>
      </c>
      <c r="F47" s="43" t="s">
        <v>16</v>
      </c>
      <c r="G47" s="51" t="s">
        <v>17</v>
      </c>
      <c r="H47" s="43" t="s">
        <v>63</v>
      </c>
      <c r="I47" s="44" t="s">
        <v>21</v>
      </c>
      <c r="J47" s="44" t="s">
        <v>21</v>
      </c>
      <c r="K47" s="45">
        <v>0.029861111111111113</v>
      </c>
      <c r="L47" s="46">
        <f t="shared" si="0"/>
        <v>0.0059722222222222225</v>
      </c>
      <c r="M47" s="43">
        <v>6</v>
      </c>
      <c r="N47" s="43">
        <v>3</v>
      </c>
      <c r="O47" s="47">
        <v>2</v>
      </c>
    </row>
    <row r="48" spans="1:15" s="48" customFormat="1" ht="15">
      <c r="A48" s="42">
        <f>A47+1</f>
        <v>45</v>
      </c>
      <c r="B48" s="43">
        <v>31</v>
      </c>
      <c r="C48" s="43" t="s">
        <v>44</v>
      </c>
      <c r="D48" s="43" t="s">
        <v>51</v>
      </c>
      <c r="E48" s="43">
        <v>1962</v>
      </c>
      <c r="F48" s="43" t="s">
        <v>16</v>
      </c>
      <c r="G48" s="51" t="s">
        <v>17</v>
      </c>
      <c r="H48" s="43" t="s">
        <v>63</v>
      </c>
      <c r="I48" s="44" t="s">
        <v>21</v>
      </c>
      <c r="J48" s="44" t="s">
        <v>21</v>
      </c>
      <c r="K48" s="45">
        <v>0.029872685185185183</v>
      </c>
      <c r="L48" s="46">
        <f t="shared" si="0"/>
        <v>0.005974537037037037</v>
      </c>
      <c r="M48" s="43">
        <v>7</v>
      </c>
      <c r="N48" s="43">
        <v>4</v>
      </c>
      <c r="O48" s="47">
        <v>3</v>
      </c>
    </row>
    <row r="49" spans="1:15" s="58" customFormat="1" ht="15">
      <c r="A49" s="19">
        <f t="shared" si="1"/>
        <v>46</v>
      </c>
      <c r="B49" s="20">
        <v>153</v>
      </c>
      <c r="C49" s="20" t="s">
        <v>134</v>
      </c>
      <c r="D49" s="20" t="s">
        <v>114</v>
      </c>
      <c r="E49" s="20">
        <v>2004</v>
      </c>
      <c r="F49" s="20" t="s">
        <v>15</v>
      </c>
      <c r="G49" s="21" t="s">
        <v>17</v>
      </c>
      <c r="H49" s="20" t="s">
        <v>63</v>
      </c>
      <c r="I49" s="22" t="s">
        <v>21</v>
      </c>
      <c r="J49" s="22" t="s">
        <v>115</v>
      </c>
      <c r="K49" s="57">
        <v>0.030520833333333334</v>
      </c>
      <c r="L49" s="23">
        <f t="shared" si="0"/>
        <v>0.006104166666666667</v>
      </c>
      <c r="M49" s="20">
        <v>8</v>
      </c>
      <c r="N49" s="20">
        <v>4</v>
      </c>
      <c r="O49" s="24">
        <v>4</v>
      </c>
    </row>
    <row r="50" spans="1:15" s="58" customFormat="1" ht="15">
      <c r="A50" s="19">
        <f t="shared" si="1"/>
        <v>47</v>
      </c>
      <c r="B50" s="20">
        <v>164</v>
      </c>
      <c r="C50" s="20" t="s">
        <v>135</v>
      </c>
      <c r="D50" s="20" t="s">
        <v>36</v>
      </c>
      <c r="E50" s="20">
        <v>2001</v>
      </c>
      <c r="F50" s="20" t="s">
        <v>15</v>
      </c>
      <c r="G50" s="21" t="s">
        <v>17</v>
      </c>
      <c r="H50" s="20" t="s">
        <v>63</v>
      </c>
      <c r="I50" s="22" t="s">
        <v>21</v>
      </c>
      <c r="J50" s="22" t="s">
        <v>115</v>
      </c>
      <c r="K50" s="57">
        <v>0.03053240740740741</v>
      </c>
      <c r="L50" s="23">
        <f t="shared" si="0"/>
        <v>0.006106481481481482</v>
      </c>
      <c r="M50" s="20">
        <v>9</v>
      </c>
      <c r="N50" s="20">
        <v>5</v>
      </c>
      <c r="O50" s="24">
        <v>5</v>
      </c>
    </row>
    <row r="51" spans="1:15" s="48" customFormat="1" ht="15">
      <c r="A51" s="42">
        <f t="shared" si="1"/>
        <v>48</v>
      </c>
      <c r="B51" s="43">
        <v>179</v>
      </c>
      <c r="C51" s="43" t="s">
        <v>136</v>
      </c>
      <c r="D51" s="43" t="s">
        <v>47</v>
      </c>
      <c r="E51" s="43">
        <v>1986</v>
      </c>
      <c r="F51" s="43" t="s">
        <v>16</v>
      </c>
      <c r="G51" s="51" t="s">
        <v>17</v>
      </c>
      <c r="H51" s="43" t="s">
        <v>63</v>
      </c>
      <c r="I51" s="44" t="s">
        <v>21</v>
      </c>
      <c r="J51" s="44" t="s">
        <v>115</v>
      </c>
      <c r="K51" s="45">
        <v>0.03054398148148148</v>
      </c>
      <c r="L51" s="46">
        <f t="shared" si="0"/>
        <v>0.006108796296296296</v>
      </c>
      <c r="M51" s="43">
        <v>10</v>
      </c>
      <c r="N51" s="43">
        <v>5</v>
      </c>
      <c r="O51" s="47">
        <v>6</v>
      </c>
    </row>
    <row r="52" spans="1:15" s="58" customFormat="1" ht="15">
      <c r="A52" s="19">
        <f t="shared" si="1"/>
        <v>49</v>
      </c>
      <c r="B52" s="20">
        <v>18</v>
      </c>
      <c r="C52" s="20" t="s">
        <v>26</v>
      </c>
      <c r="D52" s="20" t="s">
        <v>52</v>
      </c>
      <c r="E52" s="20">
        <v>2003</v>
      </c>
      <c r="F52" s="20" t="s">
        <v>15</v>
      </c>
      <c r="G52" s="21" t="s">
        <v>17</v>
      </c>
      <c r="H52" s="20" t="s">
        <v>63</v>
      </c>
      <c r="I52" s="22" t="s">
        <v>19</v>
      </c>
      <c r="J52" s="22" t="s">
        <v>19</v>
      </c>
      <c r="K52" s="57">
        <v>0.030601851851851852</v>
      </c>
      <c r="L52" s="23">
        <f t="shared" si="0"/>
        <v>0.006120370370370371</v>
      </c>
      <c r="M52" s="20">
        <v>11</v>
      </c>
      <c r="N52" s="20">
        <v>6</v>
      </c>
      <c r="O52" s="24"/>
    </row>
    <row r="53" spans="1:15" s="58" customFormat="1" ht="15">
      <c r="A53" s="19">
        <f t="shared" si="1"/>
        <v>50</v>
      </c>
      <c r="B53" s="20">
        <v>163</v>
      </c>
      <c r="C53" s="20" t="s">
        <v>137</v>
      </c>
      <c r="D53" s="20" t="s">
        <v>41</v>
      </c>
      <c r="E53" s="20">
        <v>2005</v>
      </c>
      <c r="F53" s="20" t="s">
        <v>15</v>
      </c>
      <c r="G53" s="21" t="s">
        <v>17</v>
      </c>
      <c r="H53" s="20" t="s">
        <v>63</v>
      </c>
      <c r="I53" s="22" t="s">
        <v>21</v>
      </c>
      <c r="J53" s="22" t="s">
        <v>115</v>
      </c>
      <c r="K53" s="57">
        <v>0.03130787037037037</v>
      </c>
      <c r="L53" s="23">
        <f t="shared" si="0"/>
        <v>0.006261574074074074</v>
      </c>
      <c r="M53" s="20">
        <v>12</v>
      </c>
      <c r="N53" s="20">
        <v>7</v>
      </c>
      <c r="O53" s="24">
        <v>7</v>
      </c>
    </row>
    <row r="54" spans="1:15" s="48" customFormat="1" ht="15">
      <c r="A54" s="42">
        <f t="shared" si="1"/>
        <v>51</v>
      </c>
      <c r="B54" s="43">
        <v>192</v>
      </c>
      <c r="C54" s="43" t="s">
        <v>138</v>
      </c>
      <c r="D54" s="43" t="s">
        <v>33</v>
      </c>
      <c r="E54" s="43">
        <v>1979</v>
      </c>
      <c r="F54" s="43" t="s">
        <v>16</v>
      </c>
      <c r="G54" s="51" t="s">
        <v>17</v>
      </c>
      <c r="H54" s="43" t="s">
        <v>63</v>
      </c>
      <c r="I54" s="44" t="s">
        <v>21</v>
      </c>
      <c r="J54" s="44" t="s">
        <v>115</v>
      </c>
      <c r="K54" s="45">
        <v>0.03131944444444445</v>
      </c>
      <c r="L54" s="46">
        <f t="shared" si="0"/>
        <v>0.00626388888888889</v>
      </c>
      <c r="M54" s="43">
        <v>13</v>
      </c>
      <c r="N54" s="43">
        <v>6</v>
      </c>
      <c r="O54" s="47">
        <v>8</v>
      </c>
    </row>
    <row r="55" spans="1:15" s="48" customFormat="1" ht="15">
      <c r="A55" s="42">
        <f t="shared" si="1"/>
        <v>52</v>
      </c>
      <c r="B55" s="43">
        <v>30</v>
      </c>
      <c r="C55" s="43" t="s">
        <v>139</v>
      </c>
      <c r="D55" s="43" t="s">
        <v>140</v>
      </c>
      <c r="E55" s="43">
        <v>1969</v>
      </c>
      <c r="F55" s="43" t="s">
        <v>16</v>
      </c>
      <c r="G55" s="51" t="s">
        <v>17</v>
      </c>
      <c r="H55" s="43" t="s">
        <v>63</v>
      </c>
      <c r="I55" s="44" t="s">
        <v>25</v>
      </c>
      <c r="J55" s="44" t="s">
        <v>25</v>
      </c>
      <c r="K55" s="45">
        <v>0.03289351851851852</v>
      </c>
      <c r="L55" s="46">
        <f t="shared" si="0"/>
        <v>0.006578703703703705</v>
      </c>
      <c r="M55" s="43">
        <v>14</v>
      </c>
      <c r="N55" s="43">
        <v>7</v>
      </c>
      <c r="O55" s="47"/>
    </row>
    <row r="56" spans="1:15" s="48" customFormat="1" ht="15">
      <c r="A56" s="42">
        <f t="shared" si="1"/>
        <v>53</v>
      </c>
      <c r="B56" s="43">
        <v>29</v>
      </c>
      <c r="C56" s="43" t="s">
        <v>103</v>
      </c>
      <c r="D56" s="43" t="s">
        <v>141</v>
      </c>
      <c r="E56" s="43">
        <v>1966</v>
      </c>
      <c r="F56" s="43" t="s">
        <v>16</v>
      </c>
      <c r="G56" s="51" t="s">
        <v>142</v>
      </c>
      <c r="H56" s="43" t="s">
        <v>63</v>
      </c>
      <c r="I56" s="44" t="s">
        <v>25</v>
      </c>
      <c r="J56" s="44" t="s">
        <v>25</v>
      </c>
      <c r="K56" s="45">
        <v>0.03289351851851852</v>
      </c>
      <c r="L56" s="46">
        <f t="shared" si="0"/>
        <v>0.006578703703703705</v>
      </c>
      <c r="M56" s="43">
        <v>15</v>
      </c>
      <c r="N56" s="43">
        <v>8</v>
      </c>
      <c r="O56" s="47"/>
    </row>
    <row r="57" spans="1:15" s="48" customFormat="1" ht="15">
      <c r="A57" s="42">
        <f t="shared" si="1"/>
        <v>54</v>
      </c>
      <c r="B57" s="43">
        <v>33</v>
      </c>
      <c r="C57" s="43" t="s">
        <v>103</v>
      </c>
      <c r="D57" s="43" t="s">
        <v>143</v>
      </c>
      <c r="E57" s="43">
        <v>1996</v>
      </c>
      <c r="F57" s="43" t="s">
        <v>16</v>
      </c>
      <c r="G57" s="51" t="s">
        <v>17</v>
      </c>
      <c r="H57" s="43" t="s">
        <v>63</v>
      </c>
      <c r="I57" s="44" t="s">
        <v>25</v>
      </c>
      <c r="J57" s="44" t="s">
        <v>25</v>
      </c>
      <c r="K57" s="45">
        <v>0.03289351851851852</v>
      </c>
      <c r="L57" s="46">
        <f t="shared" si="0"/>
        <v>0.006578703703703705</v>
      </c>
      <c r="M57" s="43">
        <v>16</v>
      </c>
      <c r="N57" s="43">
        <v>9</v>
      </c>
      <c r="O57" s="47"/>
    </row>
    <row r="58" spans="1:15" s="58" customFormat="1" ht="15">
      <c r="A58" s="19">
        <f t="shared" si="1"/>
        <v>55</v>
      </c>
      <c r="B58" s="20">
        <v>35</v>
      </c>
      <c r="C58" s="20" t="s">
        <v>53</v>
      </c>
      <c r="D58" s="20" t="s">
        <v>54</v>
      </c>
      <c r="E58" s="20">
        <v>1941</v>
      </c>
      <c r="F58" s="20" t="s">
        <v>15</v>
      </c>
      <c r="G58" s="21" t="s">
        <v>17</v>
      </c>
      <c r="H58" s="20" t="s">
        <v>63</v>
      </c>
      <c r="I58" s="22" t="s">
        <v>21</v>
      </c>
      <c r="J58" s="22" t="s">
        <v>21</v>
      </c>
      <c r="K58" s="57">
        <v>0.033900462962962966</v>
      </c>
      <c r="L58" s="23">
        <f t="shared" si="0"/>
        <v>0.006780092592592593</v>
      </c>
      <c r="M58" s="20">
        <v>17</v>
      </c>
      <c r="N58" s="20">
        <v>8</v>
      </c>
      <c r="O58" s="24">
        <v>9</v>
      </c>
    </row>
    <row r="59" spans="1:15" s="48" customFormat="1" ht="15.75" thickBot="1">
      <c r="A59" s="59">
        <v>56</v>
      </c>
      <c r="B59" s="60">
        <v>10</v>
      </c>
      <c r="C59" s="60" t="s">
        <v>144</v>
      </c>
      <c r="D59" s="60" t="s">
        <v>50</v>
      </c>
      <c r="E59" s="60">
        <v>1969</v>
      </c>
      <c r="F59" s="60" t="s">
        <v>16</v>
      </c>
      <c r="G59" s="61" t="s">
        <v>17</v>
      </c>
      <c r="H59" s="60" t="s">
        <v>63</v>
      </c>
      <c r="I59" s="62" t="s">
        <v>145</v>
      </c>
      <c r="J59" s="63" t="s">
        <v>145</v>
      </c>
      <c r="K59" s="45">
        <v>0.03912037037037037</v>
      </c>
      <c r="L59" s="64">
        <f t="shared" si="0"/>
        <v>0.007824074074074074</v>
      </c>
      <c r="M59" s="60">
        <v>18</v>
      </c>
      <c r="N59" s="60">
        <v>10</v>
      </c>
      <c r="O59" s="65"/>
    </row>
    <row r="60" spans="10:12" ht="15">
      <c r="J60" s="31" t="s">
        <v>55</v>
      </c>
      <c r="K60" s="37">
        <f>SUM(K4:K41)/38</f>
        <v>0.016824744152046784</v>
      </c>
      <c r="L60" s="32">
        <f>K60/5</f>
        <v>0.0033649488304093567</v>
      </c>
    </row>
    <row r="61" spans="10:12" ht="15">
      <c r="J61" s="30" t="s">
        <v>56</v>
      </c>
      <c r="K61" s="66">
        <f>SUM(K42:K59)/18</f>
        <v>0.030664866255144037</v>
      </c>
      <c r="L61" s="67">
        <f>K61/5</f>
        <v>0.006132973251028807</v>
      </c>
    </row>
    <row r="62" spans="10:12" ht="15.75" thickBot="1">
      <c r="J62" s="33" t="s">
        <v>57</v>
      </c>
      <c r="K62" s="34">
        <f>SUM(K4:K59)/56</f>
        <v>0.02127335482804233</v>
      </c>
      <c r="L62" s="35">
        <f>K62/5</f>
        <v>0.004254670965608466</v>
      </c>
    </row>
  </sheetData>
  <sheetProtection/>
  <autoFilter ref="A3:O6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2013-11-11T17:39:54Z</dcterms:created>
  <dcterms:modified xsi:type="dcterms:W3CDTF">2016-01-10T13:52:49Z</dcterms:modified>
  <cp:category/>
  <cp:version/>
  <cp:contentType/>
  <cp:contentStatus/>
</cp:coreProperties>
</file>