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1"/>
  </bookViews>
  <sheets>
    <sheet name="ETAP 1" sheetId="1" r:id="rId1"/>
    <sheet name="ETAP 2" sheetId="2" r:id="rId2"/>
  </sheets>
  <definedNames>
    <definedName name="_xlnm._FilterDatabase" localSheetId="0" hidden="1">'ETAP 1'!$A$4:$O$41</definedName>
    <definedName name="_xlnm._FilterDatabase" localSheetId="1" hidden="1">'ETAP 2'!$A$4:$R$4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<sst xmlns="http://schemas.openxmlformats.org/spreadsheetml/2006/main" count="653" uniqueCount="169">
  <si>
    <t>Dystans 10 km,start/meta Stadion Miejski</t>
  </si>
  <si>
    <t>NR Startowy</t>
  </si>
  <si>
    <t>Imię</t>
  </si>
  <si>
    <t>Nazwisko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</si>
  <si>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</si>
  <si>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</si>
  <si>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</si>
  <si>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</si>
  <si>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</si>
  <si>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</si>
  <si>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</si>
  <si>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</si>
  <si>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</si>
  <si>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</si>
  <si>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</si>
  <si>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</si>
  <si>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</si>
  <si>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</si>
  <si>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</si>
  <si>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>Pachuta</t>
  </si>
  <si>
    <t>Opole</t>
  </si>
  <si>
    <t>M30</t>
  </si>
  <si>
    <t>Zieliński</t>
  </si>
  <si>
    <t>Dobrzeń Wielki</t>
  </si>
  <si>
    <t>M40</t>
  </si>
  <si>
    <t>Marek</t>
  </si>
  <si>
    <t>Lubliniec</t>
  </si>
  <si>
    <t>M50</t>
  </si>
  <si>
    <t>Adam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</si>
  <si>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</si>
  <si>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</si>
  <si>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</si>
  <si>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</si>
  <si>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</si>
  <si>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</si>
  <si>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</si>
  <si>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</si>
  <si>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</si>
  <si>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Pacan</t>
  </si>
  <si>
    <t>K</t>
  </si>
  <si>
    <t>K30</t>
  </si>
  <si>
    <t>Jacek</t>
  </si>
  <si>
    <t>Bosy</t>
  </si>
  <si>
    <t>Piotr</t>
  </si>
  <si>
    <t>Koj</t>
  </si>
  <si>
    <t>K40</t>
  </si>
  <si>
    <t>Janina</t>
  </si>
  <si>
    <t>Musiał</t>
  </si>
  <si>
    <t>Czesław</t>
  </si>
  <si>
    <t>Bysiec</t>
  </si>
  <si>
    <t>M60</t>
  </si>
  <si>
    <t>STATYSTYKA :</t>
  </si>
  <si>
    <t>w tym :</t>
  </si>
  <si>
    <t>Kapela</t>
  </si>
  <si>
    <t>Fast Foot Opole</t>
  </si>
  <si>
    <t>M-ce</t>
  </si>
  <si>
    <t>Sebastian</t>
  </si>
  <si>
    <t>Dmowski</t>
  </si>
  <si>
    <t>OSP Gwoździany</t>
  </si>
  <si>
    <t>Błachów</t>
  </si>
  <si>
    <t>Aneta</t>
  </si>
  <si>
    <t>Patrzykowski</t>
  </si>
  <si>
    <t>Joachim</t>
  </si>
  <si>
    <t>Kurtz</t>
  </si>
  <si>
    <t>Kołodziejczyk</t>
  </si>
  <si>
    <t>Koziol</t>
  </si>
  <si>
    <t>Stare Budkowice</t>
  </si>
  <si>
    <t>Robert</t>
  </si>
  <si>
    <t>Artur</t>
  </si>
  <si>
    <t>Grzegorz</t>
  </si>
  <si>
    <t>VI ZIMNAR , ETAP I</t>
  </si>
  <si>
    <t>Dobrodzień ; 12.01.2014 ; godz.11.00</t>
  </si>
  <si>
    <t>e) temperatura : + 3 stopnie, słaby deszcz,silny zachodni wiatr z porywami do 70 km/godz. Trasa "czarna"</t>
  </si>
  <si>
    <t>Tomków</t>
  </si>
  <si>
    <t>Niemodlin</t>
  </si>
  <si>
    <t>Niezrzeszony</t>
  </si>
  <si>
    <t>Krzysztof</t>
  </si>
  <si>
    <t>Kołodziej</t>
  </si>
  <si>
    <t>Feniks Elektrownia Opole/Bieg Opolski</t>
  </si>
  <si>
    <t>M70</t>
  </si>
  <si>
    <t>Bednorz</t>
  </si>
  <si>
    <t>Świerkle</t>
  </si>
  <si>
    <t>WKB Meta Lubliniec</t>
  </si>
  <si>
    <t>Gwoździany</t>
  </si>
  <si>
    <t>Miłosz</t>
  </si>
  <si>
    <t>Brzeszcz</t>
  </si>
  <si>
    <t>Jemielnica</t>
  </si>
  <si>
    <t>Walkowiak</t>
  </si>
  <si>
    <t>Zawadzkie</t>
  </si>
  <si>
    <t>Filip Zawadzkie</t>
  </si>
  <si>
    <t>Parafia Stare Budkowice</t>
  </si>
  <si>
    <t>Ogorzelec</t>
  </si>
  <si>
    <t>Reska</t>
  </si>
  <si>
    <t>Ciasna</t>
  </si>
  <si>
    <t>Run of Spirit</t>
  </si>
  <si>
    <t>FBFE Krynica</t>
  </si>
  <si>
    <t>Paweł</t>
  </si>
  <si>
    <t>Witczak</t>
  </si>
  <si>
    <t>Czok</t>
  </si>
  <si>
    <t>Tartak Nasycalni w Pludrach</t>
  </si>
  <si>
    <t>Wodarczyk</t>
  </si>
  <si>
    <t>Poczołków</t>
  </si>
  <si>
    <t xml:space="preserve">Roman </t>
  </si>
  <si>
    <t>Paliga</t>
  </si>
  <si>
    <t>Bzinica Nowa</t>
  </si>
  <si>
    <t>Bieg Ku Wolności</t>
  </si>
  <si>
    <t>Damian</t>
  </si>
  <si>
    <t>Wegehaupt</t>
  </si>
  <si>
    <t>Łukasz</t>
  </si>
  <si>
    <t>Mika</t>
  </si>
  <si>
    <t>Wiesław</t>
  </si>
  <si>
    <t>Gabrielski</t>
  </si>
  <si>
    <t>K60</t>
  </si>
  <si>
    <t xml:space="preserve">Sieraków Śląski </t>
  </si>
  <si>
    <t>Martin</t>
  </si>
  <si>
    <t>Czyrnia</t>
  </si>
  <si>
    <t>Brol</t>
  </si>
  <si>
    <t>Lisowice</t>
  </si>
  <si>
    <t>Sikora</t>
  </si>
  <si>
    <t>Pawonków</t>
  </si>
  <si>
    <t>Grzywna</t>
  </si>
  <si>
    <t>Wojciechów</t>
  </si>
  <si>
    <t>LZS Wojciechów</t>
  </si>
  <si>
    <t>NW</t>
  </si>
  <si>
    <t>Dmowska</t>
  </si>
  <si>
    <t>Renata</t>
  </si>
  <si>
    <t>Miosga</t>
  </si>
  <si>
    <t>Alfred</t>
  </si>
  <si>
    <t>Kaczmarek</t>
  </si>
  <si>
    <r>
      <t xml:space="preserve">a) startujących 39  (36 BIEG  +  </t>
    </r>
    <r>
      <rPr>
        <i/>
        <sz val="9"/>
        <color indexed="30"/>
        <rFont val="Verdana"/>
        <family val="2"/>
      </rPr>
      <t>3 NW</t>
    </r>
    <r>
      <rPr>
        <i/>
        <sz val="9"/>
        <rFont val="Verdana"/>
        <family val="2"/>
      </rPr>
      <t>)</t>
    </r>
  </si>
  <si>
    <r>
      <t xml:space="preserve">b) Kobiet : 3 (1 Bieg + </t>
    </r>
    <r>
      <rPr>
        <b/>
        <i/>
        <sz val="9"/>
        <color indexed="30"/>
        <rFont val="Verdana"/>
        <family val="2"/>
      </rPr>
      <t>2 NW</t>
    </r>
    <r>
      <rPr>
        <b/>
        <i/>
        <sz val="9"/>
        <color indexed="10"/>
        <rFont val="Verdana"/>
        <family val="2"/>
      </rPr>
      <t>)</t>
    </r>
  </si>
  <si>
    <r>
      <t xml:space="preserve">c) średnia wieku w latach : 40,36 lat ( 39,50 Bieg i </t>
    </r>
    <r>
      <rPr>
        <i/>
        <sz val="9"/>
        <color indexed="30"/>
        <rFont val="Verdana"/>
        <family val="2"/>
      </rPr>
      <t>50,67 NW</t>
    </r>
    <r>
      <rPr>
        <i/>
        <sz val="9"/>
        <rFont val="Verdana"/>
        <family val="2"/>
      </rPr>
      <t>)</t>
    </r>
  </si>
  <si>
    <r>
      <t xml:space="preserve">d) średnia na 1 km BIEG :  Ogółem 4 minuty 44 sekundy , </t>
    </r>
    <r>
      <rPr>
        <i/>
        <sz val="9"/>
        <color indexed="10"/>
        <rFont val="Verdana"/>
        <family val="2"/>
      </rPr>
      <t>w tym Kobiety 5 minut 35 sekund.</t>
    </r>
  </si>
  <si>
    <r>
      <t xml:space="preserve">d) średnia na 1 km NW :  Ogółem 7 minut 48 sekund , </t>
    </r>
    <r>
      <rPr>
        <i/>
        <sz val="9"/>
        <color indexed="10"/>
        <rFont val="Verdana"/>
        <family val="2"/>
      </rPr>
      <t>w tym Kobiety 7 minut 19 sekund.</t>
    </r>
  </si>
  <si>
    <t>VI ZIMNAR , ETAP II</t>
  </si>
  <si>
    <t>Dobrodzień ; 19.01.2014 ; godz.11.00</t>
  </si>
  <si>
    <t xml:space="preserve">Henryk </t>
  </si>
  <si>
    <t>Kocyba</t>
  </si>
  <si>
    <t>Jagielski</t>
  </si>
  <si>
    <t>Kłobuck</t>
  </si>
  <si>
    <t>NGB Kłobuck</t>
  </si>
  <si>
    <t>Greczichen</t>
  </si>
  <si>
    <t>Tarnowskie Góry</t>
  </si>
  <si>
    <t>Meble Dobrodzień</t>
  </si>
  <si>
    <t>Kobierski</t>
  </si>
  <si>
    <t>Haberla</t>
  </si>
  <si>
    <t>Start Dobrodzień</t>
  </si>
  <si>
    <t>Anna</t>
  </si>
  <si>
    <t>Galiczak</t>
  </si>
  <si>
    <t>Przystajń</t>
  </si>
  <si>
    <t>Magdalena</t>
  </si>
  <si>
    <t>Jagielska</t>
  </si>
  <si>
    <t>Barbara</t>
  </si>
  <si>
    <t>Budna</t>
  </si>
  <si>
    <t>Andrzej</t>
  </si>
  <si>
    <t>Budby</t>
  </si>
  <si>
    <t>Wojciech</t>
  </si>
  <si>
    <t>Szafarczyk</t>
  </si>
  <si>
    <t>M10</t>
  </si>
  <si>
    <t>Janusz</t>
  </si>
  <si>
    <t>Lidia</t>
  </si>
  <si>
    <t>K50</t>
  </si>
  <si>
    <r>
      <t>a) startujących 43  (39 BIEG  +  4</t>
    </r>
    <r>
      <rPr>
        <i/>
        <sz val="9"/>
        <color indexed="30"/>
        <rFont val="Verdana"/>
        <family val="2"/>
      </rPr>
      <t xml:space="preserve"> NW</t>
    </r>
    <r>
      <rPr>
        <i/>
        <sz val="9"/>
        <rFont val="Verdana"/>
        <family val="2"/>
      </rPr>
      <t>)</t>
    </r>
  </si>
  <si>
    <r>
      <t>b) Kobiet : 7 (4 Bieg + 3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</si>
  <si>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 xml:space="preserve">c) średnia wieku w latach : 40,19 lat ( 39,08 Bieg i </t>
    </r>
    <r>
      <rPr>
        <i/>
        <sz val="9"/>
        <color indexed="30"/>
        <rFont val="Verdana"/>
        <family val="2"/>
      </rPr>
      <t>51,00 NW</t>
    </r>
    <r>
      <rPr>
        <i/>
        <sz val="9"/>
        <rFont val="Verdana"/>
        <family val="2"/>
      </rPr>
      <t>)</t>
    </r>
  </si>
  <si>
    <r>
      <t xml:space="preserve">d) średnia na 1 km BIEG :  Ogółem 4 minuty 47 sekundy , </t>
    </r>
    <r>
      <rPr>
        <i/>
        <sz val="9"/>
        <color indexed="10"/>
        <rFont val="Verdana"/>
        <family val="2"/>
      </rPr>
      <t>w tym Kobiety 5 minut 35 sekund.</t>
    </r>
  </si>
  <si>
    <t>e) temperatura : + 4 stopnie, wschodni wiatr z podmuchami do 36 km/godz. Trasa "czarna"</t>
  </si>
  <si>
    <r>
      <t xml:space="preserve">d) średnia na 1 km NW :  Ogółem 7 minut 53 sekund , </t>
    </r>
    <r>
      <rPr>
        <i/>
        <sz val="9"/>
        <color indexed="10"/>
        <rFont val="Verdana"/>
        <family val="2"/>
      </rPr>
      <t>w tym Kobiety 7 minut 32 sekund.</t>
    </r>
  </si>
  <si>
    <t>f) debiutanci w biegu - 13 osób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</si>
</sst>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</numFmts>
  <fonts count="81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Verdana"/>
      <family val="2"/>
    </font>
    <font>
      <b/>
      <sz val="10"/>
      <name val="Arial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9"/>
      <color indexed="10"/>
      <name val="Verdana"/>
      <family val="2"/>
    </font>
    <font>
      <sz val="9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9"/>
      <color indexed="30"/>
      <name val="Verdana"/>
      <family val="2"/>
    </font>
    <font>
      <b/>
      <sz val="9"/>
      <color indexed="30"/>
      <name val="Arial CE"/>
      <family val="0"/>
    </font>
    <font>
      <sz val="10"/>
      <color indexed="30"/>
      <name val="Arial CE"/>
      <family val="0"/>
    </font>
    <font>
      <sz val="9"/>
      <color indexed="30"/>
      <name val="Verdana"/>
      <family val="2"/>
    </font>
    <font>
      <sz val="9"/>
      <color indexed="30"/>
      <name val="Arial CE"/>
      <family val="0"/>
    </font>
    <font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sz val="9"/>
      <color rgb="FFFF0000"/>
      <name val="Verdana"/>
      <family val="2"/>
    </font>
    <font>
      <sz val="9"/>
      <color rgb="FFFF0000"/>
      <name val="Arial CE"/>
      <family val="0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CE"/>
      <family val="0"/>
    </font>
    <font>
      <b/>
      <sz val="9"/>
      <color rgb="FF0070C0"/>
      <name val="Verdana"/>
      <family val="2"/>
    </font>
    <font>
      <b/>
      <sz val="9"/>
      <color rgb="FF0070C0"/>
      <name val="Arial CE"/>
      <family val="0"/>
    </font>
    <font>
      <sz val="10"/>
      <color rgb="FF0070C0"/>
      <name val="Arial CE"/>
      <family val="0"/>
    </font>
    <font>
      <sz val="9"/>
      <color rgb="FF0070C0"/>
      <name val="Verdana"/>
      <family val="2"/>
    </font>
    <font>
      <sz val="9"/>
      <color rgb="FF0070C0"/>
      <name val="Arial CE"/>
      <family val="0"/>
    </font>
    <font>
      <sz val="10"/>
      <color rgb="FF0070C0"/>
      <name val="Arial"/>
      <family val="2"/>
    </font>
    <font>
      <i/>
      <sz val="9"/>
      <color rgb="FF0070C0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21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5" fillId="0" borderId="13" xfId="0" applyFont="1" applyFill="1" applyBorder="1" applyAlignment="1" quotePrefix="1">
      <alignment horizontal="right" wrapText="1"/>
    </xf>
    <xf numFmtId="0" fontId="65" fillId="0" borderId="14" xfId="0" applyFont="1" applyFill="1" applyBorder="1" applyAlignment="1">
      <alignment horizontal="center" wrapText="1"/>
    </xf>
    <xf numFmtId="0" fontId="65" fillId="0" borderId="14" xfId="0" applyFont="1" applyFill="1" applyBorder="1" applyAlignment="1">
      <alignment wrapText="1"/>
    </xf>
    <xf numFmtId="21" fontId="65" fillId="0" borderId="14" xfId="0" applyNumberFormat="1" applyFont="1" applyFill="1" applyBorder="1" applyAlignment="1">
      <alignment horizontal="center" wrapText="1"/>
    </xf>
    <xf numFmtId="21" fontId="66" fillId="0" borderId="14" xfId="0" applyNumberFormat="1" applyFont="1" applyFill="1" applyBorder="1" applyAlignment="1">
      <alignment/>
    </xf>
    <xf numFmtId="0" fontId="65" fillId="0" borderId="15" xfId="0" applyFont="1" applyFill="1" applyBorder="1" applyAlignment="1">
      <alignment wrapText="1"/>
    </xf>
    <xf numFmtId="0" fontId="67" fillId="0" borderId="0" xfId="0" applyFont="1" applyFill="1" applyAlignment="1">
      <alignment/>
    </xf>
    <xf numFmtId="0" fontId="65" fillId="0" borderId="16" xfId="0" applyFont="1" applyFill="1" applyBorder="1" applyAlignment="1" quotePrefix="1">
      <alignment horizontal="right" wrapText="1"/>
    </xf>
    <xf numFmtId="0" fontId="65" fillId="0" borderId="17" xfId="0" applyFont="1" applyFill="1" applyBorder="1" applyAlignment="1">
      <alignment horizontal="center" wrapText="1"/>
    </xf>
    <xf numFmtId="0" fontId="65" fillId="0" borderId="17" xfId="0" applyFont="1" applyFill="1" applyBorder="1" applyAlignment="1">
      <alignment wrapText="1"/>
    </xf>
    <xf numFmtId="21" fontId="65" fillId="0" borderId="17" xfId="0" applyNumberFormat="1" applyFont="1" applyFill="1" applyBorder="1" applyAlignment="1">
      <alignment horizontal="center" wrapText="1"/>
    </xf>
    <xf numFmtId="21" fontId="66" fillId="0" borderId="17" xfId="0" applyNumberFormat="1" applyFont="1" applyFill="1" applyBorder="1" applyAlignment="1">
      <alignment/>
    </xf>
    <xf numFmtId="0" fontId="65" fillId="0" borderId="18" xfId="0" applyFont="1" applyFill="1" applyBorder="1" applyAlignment="1">
      <alignment wrapText="1"/>
    </xf>
    <xf numFmtId="0" fontId="67" fillId="0" borderId="19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5" fillId="0" borderId="20" xfId="0" applyFont="1" applyFill="1" applyBorder="1" applyAlignment="1" quotePrefix="1">
      <alignment horizontal="right" wrapText="1"/>
    </xf>
    <xf numFmtId="0" fontId="65" fillId="0" borderId="21" xfId="0" applyFont="1" applyFill="1" applyBorder="1" applyAlignment="1">
      <alignment horizontal="center" wrapText="1"/>
    </xf>
    <xf numFmtId="0" fontId="65" fillId="0" borderId="21" xfId="0" applyFont="1" applyFill="1" applyBorder="1" applyAlignment="1">
      <alignment wrapText="1"/>
    </xf>
    <xf numFmtId="0" fontId="65" fillId="0" borderId="22" xfId="0" applyFont="1" applyFill="1" applyBorder="1" applyAlignment="1">
      <alignment wrapText="1"/>
    </xf>
    <xf numFmtId="0" fontId="68" fillId="0" borderId="13" xfId="0" applyFont="1" applyFill="1" applyBorder="1" applyAlignment="1" quotePrefix="1">
      <alignment horizontal="right" wrapText="1"/>
    </xf>
    <xf numFmtId="0" fontId="68" fillId="0" borderId="14" xfId="0" applyFont="1" applyFill="1" applyBorder="1" applyAlignment="1">
      <alignment horizontal="center" wrapText="1"/>
    </xf>
    <xf numFmtId="0" fontId="68" fillId="0" borderId="14" xfId="0" applyFont="1" applyFill="1" applyBorder="1" applyAlignment="1">
      <alignment wrapText="1"/>
    </xf>
    <xf numFmtId="21" fontId="68" fillId="0" borderId="14" xfId="0" applyNumberFormat="1" applyFont="1" applyFill="1" applyBorder="1" applyAlignment="1">
      <alignment horizontal="center" wrapText="1"/>
    </xf>
    <xf numFmtId="21" fontId="69" fillId="0" borderId="14" xfId="0" applyNumberFormat="1" applyFont="1" applyFill="1" applyBorder="1" applyAlignment="1">
      <alignment/>
    </xf>
    <xf numFmtId="0" fontId="68" fillId="0" borderId="15" xfId="0" applyFont="1" applyFill="1" applyBorder="1" applyAlignment="1">
      <alignment wrapText="1"/>
    </xf>
    <xf numFmtId="0" fontId="70" fillId="0" borderId="0" xfId="0" applyFont="1" applyFill="1" applyAlignment="1">
      <alignment horizontal="left"/>
    </xf>
    <xf numFmtId="0" fontId="68" fillId="0" borderId="16" xfId="0" applyFont="1" applyFill="1" applyBorder="1" applyAlignment="1" quotePrefix="1">
      <alignment horizontal="right" wrapText="1"/>
    </xf>
    <xf numFmtId="0" fontId="68" fillId="0" borderId="17" xfId="0" applyFont="1" applyFill="1" applyBorder="1" applyAlignment="1">
      <alignment horizontal="center" wrapText="1"/>
    </xf>
    <xf numFmtId="0" fontId="68" fillId="0" borderId="17" xfId="0" applyFont="1" applyFill="1" applyBorder="1" applyAlignment="1">
      <alignment wrapText="1"/>
    </xf>
    <xf numFmtId="21" fontId="68" fillId="0" borderId="17" xfId="0" applyNumberFormat="1" applyFont="1" applyFill="1" applyBorder="1" applyAlignment="1">
      <alignment horizontal="center" wrapText="1"/>
    </xf>
    <xf numFmtId="21" fontId="69" fillId="0" borderId="17" xfId="0" applyNumberFormat="1" applyFont="1" applyFill="1" applyBorder="1" applyAlignment="1">
      <alignment/>
    </xf>
    <xf numFmtId="0" fontId="68" fillId="0" borderId="18" xfId="0" applyFont="1" applyFill="1" applyBorder="1" applyAlignment="1">
      <alignment wrapText="1"/>
    </xf>
    <xf numFmtId="0" fontId="71" fillId="0" borderId="0" xfId="0" applyFont="1" applyFill="1" applyAlignment="1">
      <alignment/>
    </xf>
    <xf numFmtId="0" fontId="72" fillId="0" borderId="23" xfId="0" applyFont="1" applyFill="1" applyBorder="1" applyAlignment="1">
      <alignment/>
    </xf>
    <xf numFmtId="46" fontId="72" fillId="0" borderId="24" xfId="0" applyNumberFormat="1" applyFont="1" applyFill="1" applyBorder="1" applyAlignment="1">
      <alignment/>
    </xf>
    <xf numFmtId="21" fontId="73" fillId="0" borderId="24" xfId="0" applyNumberFormat="1" applyFont="1" applyFill="1" applyBorder="1" applyAlignment="1">
      <alignment/>
    </xf>
    <xf numFmtId="21" fontId="72" fillId="0" borderId="25" xfId="0" applyNumberFormat="1" applyFont="1" applyFill="1" applyBorder="1" applyAlignment="1">
      <alignment/>
    </xf>
    <xf numFmtId="21" fontId="65" fillId="0" borderId="21" xfId="0" applyNumberFormat="1" applyFont="1" applyFill="1" applyBorder="1" applyAlignment="1">
      <alignment horizontal="center" wrapText="1"/>
    </xf>
    <xf numFmtId="21" fontId="66" fillId="0" borderId="21" xfId="0" applyNumberFormat="1" applyFont="1" applyFill="1" applyBorder="1" applyAlignment="1">
      <alignment/>
    </xf>
    <xf numFmtId="0" fontId="65" fillId="0" borderId="26" xfId="0" applyFont="1" applyFill="1" applyBorder="1" applyAlignment="1" quotePrefix="1">
      <alignment horizontal="right" wrapText="1"/>
    </xf>
    <xf numFmtId="0" fontId="65" fillId="0" borderId="27" xfId="0" applyFont="1" applyFill="1" applyBorder="1" applyAlignment="1">
      <alignment horizontal="center" wrapText="1"/>
    </xf>
    <xf numFmtId="0" fontId="65" fillId="0" borderId="27" xfId="0" applyFont="1" applyFill="1" applyBorder="1" applyAlignment="1">
      <alignment wrapText="1"/>
    </xf>
    <xf numFmtId="0" fontId="12" fillId="0" borderId="23" xfId="0" applyFont="1" applyFill="1" applyBorder="1" applyAlignment="1">
      <alignment/>
    </xf>
    <xf numFmtId="46" fontId="12" fillId="0" borderId="24" xfId="0" applyNumberFormat="1" applyFont="1" applyFill="1" applyBorder="1" applyAlignment="1">
      <alignment/>
    </xf>
    <xf numFmtId="21" fontId="3" fillId="0" borderId="24" xfId="0" applyNumberFormat="1" applyFont="1" applyFill="1" applyBorder="1" applyAlignment="1">
      <alignment/>
    </xf>
    <xf numFmtId="0" fontId="68" fillId="0" borderId="28" xfId="0" applyFont="1" applyFill="1" applyBorder="1" applyAlignment="1">
      <alignment wrapText="1"/>
    </xf>
    <xf numFmtId="21" fontId="68" fillId="0" borderId="28" xfId="0" applyNumberFormat="1" applyFont="1" applyFill="1" applyBorder="1" applyAlignment="1">
      <alignment horizontal="center" wrapText="1"/>
    </xf>
    <xf numFmtId="21" fontId="69" fillId="0" borderId="28" xfId="0" applyNumberFormat="1" applyFont="1" applyFill="1" applyBorder="1" applyAlignment="1">
      <alignment/>
    </xf>
    <xf numFmtId="0" fontId="68" fillId="0" borderId="29" xfId="0" applyFont="1" applyFill="1" applyBorder="1" applyAlignment="1">
      <alignment wrapText="1"/>
    </xf>
    <xf numFmtId="0" fontId="70" fillId="0" borderId="0" xfId="0" applyFont="1" applyFill="1" applyAlignment="1">
      <alignment/>
    </xf>
    <xf numFmtId="2" fontId="7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/>
    </xf>
    <xf numFmtId="0" fontId="74" fillId="0" borderId="10" xfId="0" applyFont="1" applyFill="1" applyBorder="1" applyAlignment="1">
      <alignment horizontal="center" wrapText="1"/>
    </xf>
    <xf numFmtId="0" fontId="74" fillId="0" borderId="11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center" wrapText="1"/>
    </xf>
    <xf numFmtId="0" fontId="74" fillId="0" borderId="12" xfId="0" applyFont="1" applyFill="1" applyBorder="1" applyAlignment="1">
      <alignment horizontal="center" wrapText="1"/>
    </xf>
    <xf numFmtId="0" fontId="76" fillId="0" borderId="0" xfId="0" applyFont="1" applyFill="1" applyAlignment="1">
      <alignment horizontal="left"/>
    </xf>
    <xf numFmtId="0" fontId="77" fillId="0" borderId="20" xfId="0" applyFont="1" applyFill="1" applyBorder="1" applyAlignment="1" quotePrefix="1">
      <alignment horizontal="right" wrapText="1"/>
    </xf>
    <xf numFmtId="0" fontId="77" fillId="0" borderId="21" xfId="0" applyFont="1" applyFill="1" applyBorder="1" applyAlignment="1">
      <alignment horizontal="center" wrapText="1"/>
    </xf>
    <xf numFmtId="0" fontId="77" fillId="0" borderId="21" xfId="0" applyFont="1" applyFill="1" applyBorder="1" applyAlignment="1">
      <alignment wrapText="1"/>
    </xf>
    <xf numFmtId="21" fontId="77" fillId="0" borderId="21" xfId="0" applyNumberFormat="1" applyFont="1" applyFill="1" applyBorder="1" applyAlignment="1">
      <alignment horizontal="center" wrapText="1"/>
    </xf>
    <xf numFmtId="21" fontId="78" fillId="0" borderId="21" xfId="0" applyNumberFormat="1" applyFont="1" applyFill="1" applyBorder="1" applyAlignment="1">
      <alignment/>
    </xf>
    <xf numFmtId="0" fontId="77" fillId="0" borderId="22" xfId="0" applyFont="1" applyFill="1" applyBorder="1" applyAlignment="1">
      <alignment wrapText="1"/>
    </xf>
    <xf numFmtId="0" fontId="79" fillId="0" borderId="0" xfId="0" applyFont="1" applyFill="1" applyAlignment="1">
      <alignment/>
    </xf>
    <xf numFmtId="0" fontId="80" fillId="0" borderId="0" xfId="0" applyFont="1" applyFill="1" applyBorder="1" applyAlignment="1">
      <alignment horizontal="left"/>
    </xf>
    <xf numFmtId="0" fontId="65" fillId="0" borderId="28" xfId="0" applyFont="1" applyFill="1" applyBorder="1" applyAlignment="1">
      <alignment wrapText="1"/>
    </xf>
    <xf numFmtId="21" fontId="65" fillId="0" borderId="28" xfId="0" applyNumberFormat="1" applyFont="1" applyFill="1" applyBorder="1" applyAlignment="1">
      <alignment horizontal="center" wrapText="1"/>
    </xf>
    <xf numFmtId="21" fontId="66" fillId="0" borderId="28" xfId="0" applyNumberFormat="1" applyFont="1" applyFill="1" applyBorder="1" applyAlignment="1">
      <alignment/>
    </xf>
    <xf numFmtId="0" fontId="65" fillId="0" borderId="29" xfId="0" applyFont="1" applyFill="1" applyBorder="1" applyAlignment="1">
      <alignment wrapText="1"/>
    </xf>
    <xf numFmtId="0" fontId="68" fillId="0" borderId="27" xfId="0" applyFont="1" applyFill="1" applyBorder="1" applyAlignment="1">
      <alignment horizontal="center" wrapText="1"/>
    </xf>
    <xf numFmtId="0" fontId="68" fillId="0" borderId="27" xfId="0" applyFont="1" applyFill="1" applyBorder="1" applyAlignment="1">
      <alignment wrapText="1"/>
    </xf>
    <xf numFmtId="46" fontId="7" fillId="0" borderId="0" xfId="0" applyNumberFormat="1" applyFont="1" applyFill="1" applyAlignment="1">
      <alignment horizontal="left"/>
    </xf>
    <xf numFmtId="0" fontId="68" fillId="0" borderId="26" xfId="0" applyFont="1" applyFill="1" applyBorder="1" applyAlignment="1" quotePrefix="1">
      <alignment horizontal="right" wrapText="1"/>
    </xf>
    <xf numFmtId="21" fontId="68" fillId="0" borderId="27" xfId="0" applyNumberFormat="1" applyFont="1" applyFill="1" applyBorder="1" applyAlignment="1">
      <alignment horizontal="center" wrapText="1"/>
    </xf>
    <xf numFmtId="0" fontId="68" fillId="0" borderId="30" xfId="0" applyFont="1" applyFill="1" applyBorder="1" applyAlignment="1">
      <alignment wrapText="1"/>
    </xf>
    <xf numFmtId="0" fontId="68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19050</xdr:rowOff>
    </xdr:from>
    <xdr:to>
      <xdr:col>4</xdr:col>
      <xdr:colOff>676275</xdr:colOff>
      <xdr:row>2</xdr:row>
      <xdr:rowOff>133350</xdr:rowOff>
    </xdr:to>
    <xdr:pic>
      <xdr:nvPicPr>
        <xdr:cNvPr id="1" name="Picture 22" descr="LOGO_ZiMNaR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38100</xdr:rowOff>
    </xdr:from>
    <xdr:to>
      <xdr:col>4</xdr:col>
      <xdr:colOff>771525</xdr:colOff>
      <xdr:row>2</xdr:row>
      <xdr:rowOff>152400</xdr:rowOff>
    </xdr:to>
    <xdr:pic>
      <xdr:nvPicPr>
        <xdr:cNvPr id="1" name="Picture 22" descr="LOGO_ZiMNaR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485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P62" sqref="P62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421875" style="2" customWidth="1"/>
    <col min="6" max="6" width="26.14062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16384" width="9.140625" style="2" customWidth="1"/>
  </cols>
  <sheetData>
    <row r="1" ht="12.75">
      <c r="A1" s="1" t="s">
        <v>70</v>
      </c>
    </row>
    <row r="2" ht="12.75">
      <c r="A2" s="1" t="s">
        <v>71</v>
      </c>
    </row>
    <row r="3" ht="13.5" thickBot="1">
      <c r="A3" s="1" t="s">
        <v>0</v>
      </c>
    </row>
    <row r="4" spans="1:14" s="7" customFormat="1" ht="35.25" thickBot="1">
      <c r="A4" s="3" t="s">
        <v>55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6" t="s">
        <v>13</v>
      </c>
    </row>
    <row r="5" spans="1:14" s="21" customFormat="1" ht="12" customHeight="1">
      <c r="A5" s="15">
        <v>1</v>
      </c>
      <c r="B5" s="16">
        <v>945</v>
      </c>
      <c r="C5" s="16" t="s">
        <v>76</v>
      </c>
      <c r="D5" s="17" t="s">
        <v>19</v>
      </c>
      <c r="E5" s="17" t="s">
        <v>20</v>
      </c>
      <c r="F5" s="17" t="s">
        <v>99</v>
      </c>
      <c r="G5" s="17" t="s">
        <v>16</v>
      </c>
      <c r="H5" s="17">
        <v>1982</v>
      </c>
      <c r="I5" s="17" t="s">
        <v>21</v>
      </c>
      <c r="J5" s="17" t="s">
        <v>18</v>
      </c>
      <c r="K5" s="17">
        <v>10</v>
      </c>
      <c r="L5" s="18">
        <v>0.025520833333333336</v>
      </c>
      <c r="M5" s="19">
        <f aca="true" t="shared" si="0" ref="M5:M40">L5/10</f>
        <v>0.0025520833333333337</v>
      </c>
      <c r="N5" s="20">
        <v>1</v>
      </c>
    </row>
    <row r="6" spans="1:14" s="21" customFormat="1" ht="12" customHeight="1">
      <c r="A6" s="22">
        <v>2</v>
      </c>
      <c r="B6" s="23">
        <v>929</v>
      </c>
      <c r="C6" s="23" t="s">
        <v>14</v>
      </c>
      <c r="D6" s="24" t="s">
        <v>22</v>
      </c>
      <c r="E6" s="24" t="s">
        <v>23</v>
      </c>
      <c r="F6" s="24" t="s">
        <v>78</v>
      </c>
      <c r="G6" s="24" t="s">
        <v>16</v>
      </c>
      <c r="H6" s="24">
        <v>1972</v>
      </c>
      <c r="I6" s="24" t="s">
        <v>24</v>
      </c>
      <c r="J6" s="24" t="s">
        <v>18</v>
      </c>
      <c r="K6" s="24">
        <v>10</v>
      </c>
      <c r="L6" s="25">
        <v>0.026041666666666668</v>
      </c>
      <c r="M6" s="26">
        <f t="shared" si="0"/>
        <v>0.002604166666666667</v>
      </c>
      <c r="N6" s="27">
        <v>1</v>
      </c>
    </row>
    <row r="7" spans="1:14" s="21" customFormat="1" ht="12" customHeight="1">
      <c r="A7" s="22">
        <v>3</v>
      </c>
      <c r="B7" s="23">
        <v>932</v>
      </c>
      <c r="C7" s="23" t="s">
        <v>84</v>
      </c>
      <c r="D7" s="24" t="s">
        <v>85</v>
      </c>
      <c r="E7" s="24" t="s">
        <v>86</v>
      </c>
      <c r="F7" s="24" t="s">
        <v>75</v>
      </c>
      <c r="G7" s="24" t="s">
        <v>16</v>
      </c>
      <c r="H7" s="24">
        <v>1979</v>
      </c>
      <c r="I7" s="24" t="s">
        <v>21</v>
      </c>
      <c r="J7" s="24" t="s">
        <v>18</v>
      </c>
      <c r="K7" s="24">
        <v>10</v>
      </c>
      <c r="L7" s="25">
        <v>0.02666666666666667</v>
      </c>
      <c r="M7" s="26">
        <f t="shared" si="0"/>
        <v>0.002666666666666667</v>
      </c>
      <c r="N7" s="27">
        <v>2</v>
      </c>
    </row>
    <row r="8" spans="1:14" s="21" customFormat="1" ht="12" customHeight="1">
      <c r="A8" s="22">
        <v>4</v>
      </c>
      <c r="B8" s="23">
        <v>960</v>
      </c>
      <c r="C8" s="23" t="s">
        <v>25</v>
      </c>
      <c r="D8" s="24" t="s">
        <v>53</v>
      </c>
      <c r="E8" s="24" t="s">
        <v>15</v>
      </c>
      <c r="F8" s="24" t="s">
        <v>75</v>
      </c>
      <c r="G8" s="24" t="s">
        <v>16</v>
      </c>
      <c r="H8" s="24">
        <v>1982</v>
      </c>
      <c r="I8" s="24" t="s">
        <v>21</v>
      </c>
      <c r="J8" s="24" t="s">
        <v>18</v>
      </c>
      <c r="K8" s="24">
        <v>10</v>
      </c>
      <c r="L8" s="25">
        <v>0.027395833333333338</v>
      </c>
      <c r="M8" s="26">
        <f t="shared" si="0"/>
        <v>0.002739583333333334</v>
      </c>
      <c r="N8" s="27">
        <v>3</v>
      </c>
    </row>
    <row r="9" spans="1:14" s="28" customFormat="1" ht="12" customHeight="1">
      <c r="A9" s="22">
        <v>5</v>
      </c>
      <c r="B9" s="23">
        <v>930</v>
      </c>
      <c r="C9" s="23" t="s">
        <v>25</v>
      </c>
      <c r="D9" s="24" t="s">
        <v>80</v>
      </c>
      <c r="E9" s="24" t="s">
        <v>81</v>
      </c>
      <c r="F9" s="24" t="s">
        <v>75</v>
      </c>
      <c r="G9" s="24" t="s">
        <v>16</v>
      </c>
      <c r="H9" s="24">
        <v>1981</v>
      </c>
      <c r="I9" s="24" t="s">
        <v>21</v>
      </c>
      <c r="J9" s="24" t="s">
        <v>18</v>
      </c>
      <c r="K9" s="24">
        <v>10</v>
      </c>
      <c r="L9" s="25">
        <v>0.02837962962962963</v>
      </c>
      <c r="M9" s="26">
        <f t="shared" si="0"/>
        <v>0.002837962962962963</v>
      </c>
      <c r="N9" s="27">
        <v>4</v>
      </c>
    </row>
    <row r="10" spans="1:16" s="29" customFormat="1" ht="12" customHeight="1">
      <c r="A10" s="22">
        <v>6</v>
      </c>
      <c r="B10" s="23">
        <v>977</v>
      </c>
      <c r="C10" s="23" t="s">
        <v>69</v>
      </c>
      <c r="D10" s="24" t="s">
        <v>120</v>
      </c>
      <c r="E10" s="24" t="s">
        <v>121</v>
      </c>
      <c r="F10" s="24" t="s">
        <v>122</v>
      </c>
      <c r="G10" s="24" t="s">
        <v>16</v>
      </c>
      <c r="H10" s="24">
        <v>1992</v>
      </c>
      <c r="I10" s="24" t="s">
        <v>17</v>
      </c>
      <c r="J10" s="24" t="s">
        <v>18</v>
      </c>
      <c r="K10" s="24">
        <v>10</v>
      </c>
      <c r="L10" s="25">
        <v>0.0290162037037037</v>
      </c>
      <c r="M10" s="26">
        <f t="shared" si="0"/>
        <v>0.00290162037037037</v>
      </c>
      <c r="N10" s="27">
        <v>1</v>
      </c>
      <c r="O10" s="21"/>
      <c r="P10" s="21"/>
    </row>
    <row r="11" spans="1:14" s="21" customFormat="1" ht="12" customHeight="1">
      <c r="A11" s="22">
        <v>7</v>
      </c>
      <c r="B11" s="23">
        <v>931</v>
      </c>
      <c r="C11" s="23" t="s">
        <v>25</v>
      </c>
      <c r="D11" s="24" t="s">
        <v>57</v>
      </c>
      <c r="E11" s="24" t="s">
        <v>83</v>
      </c>
      <c r="F11" s="24" t="s">
        <v>58</v>
      </c>
      <c r="G11" s="24" t="s">
        <v>16</v>
      </c>
      <c r="H11" s="24">
        <v>1972</v>
      </c>
      <c r="I11" s="24" t="s">
        <v>24</v>
      </c>
      <c r="J11" s="24" t="s">
        <v>18</v>
      </c>
      <c r="K11" s="24">
        <v>10</v>
      </c>
      <c r="L11" s="25">
        <v>0.0290625</v>
      </c>
      <c r="M11" s="26">
        <f t="shared" si="0"/>
        <v>0.00290625</v>
      </c>
      <c r="N11" s="27">
        <v>2</v>
      </c>
    </row>
    <row r="12" spans="1:14" s="21" customFormat="1" ht="12" customHeight="1">
      <c r="A12" s="22">
        <v>8</v>
      </c>
      <c r="B12" s="23">
        <v>938</v>
      </c>
      <c r="C12" s="23" t="s">
        <v>14</v>
      </c>
      <c r="D12" s="24" t="s">
        <v>35</v>
      </c>
      <c r="E12" s="24" t="s">
        <v>26</v>
      </c>
      <c r="F12" s="24" t="s">
        <v>94</v>
      </c>
      <c r="G12" s="24" t="s">
        <v>16</v>
      </c>
      <c r="H12" s="24">
        <v>1979</v>
      </c>
      <c r="I12" s="24" t="s">
        <v>21</v>
      </c>
      <c r="J12" s="24" t="s">
        <v>18</v>
      </c>
      <c r="K12" s="24">
        <v>10</v>
      </c>
      <c r="L12" s="25">
        <v>0.029490740740740744</v>
      </c>
      <c r="M12" s="26">
        <f t="shared" si="0"/>
        <v>0.0029490740740740744</v>
      </c>
      <c r="N12" s="27">
        <v>5</v>
      </c>
    </row>
    <row r="13" spans="1:14" s="21" customFormat="1" ht="12" customHeight="1">
      <c r="A13" s="22">
        <v>9</v>
      </c>
      <c r="B13" s="23">
        <v>933</v>
      </c>
      <c r="C13" s="23" t="s">
        <v>68</v>
      </c>
      <c r="D13" s="24" t="s">
        <v>87</v>
      </c>
      <c r="E13" s="24" t="s">
        <v>88</v>
      </c>
      <c r="F13" s="24" t="s">
        <v>89</v>
      </c>
      <c r="G13" s="24" t="s">
        <v>16</v>
      </c>
      <c r="H13" s="24">
        <v>1972</v>
      </c>
      <c r="I13" s="24" t="s">
        <v>24</v>
      </c>
      <c r="J13" s="24" t="s">
        <v>18</v>
      </c>
      <c r="K13" s="24">
        <v>10</v>
      </c>
      <c r="L13" s="25">
        <v>0.02989583333333333</v>
      </c>
      <c r="M13" s="26">
        <f t="shared" si="0"/>
        <v>0.002989583333333333</v>
      </c>
      <c r="N13" s="27">
        <v>3</v>
      </c>
    </row>
    <row r="14" spans="1:14" s="21" customFormat="1" ht="12" customHeight="1">
      <c r="A14" s="22">
        <v>10</v>
      </c>
      <c r="B14" s="23">
        <v>952</v>
      </c>
      <c r="C14" s="23" t="s">
        <v>108</v>
      </c>
      <c r="D14" s="24" t="s">
        <v>109</v>
      </c>
      <c r="E14" s="24" t="s">
        <v>15</v>
      </c>
      <c r="F14" s="24" t="s">
        <v>75</v>
      </c>
      <c r="G14" s="24" t="s">
        <v>16</v>
      </c>
      <c r="H14" s="24">
        <v>1999</v>
      </c>
      <c r="I14" s="24" t="s">
        <v>17</v>
      </c>
      <c r="J14" s="24" t="s">
        <v>18</v>
      </c>
      <c r="K14" s="24">
        <v>10</v>
      </c>
      <c r="L14" s="25">
        <v>0.03002314814814815</v>
      </c>
      <c r="M14" s="26">
        <f t="shared" si="0"/>
        <v>0.003002314814814815</v>
      </c>
      <c r="N14" s="27">
        <v>2</v>
      </c>
    </row>
    <row r="15" spans="1:14" s="21" customFormat="1" ht="12" customHeight="1">
      <c r="A15" s="22">
        <v>11</v>
      </c>
      <c r="B15" s="23">
        <v>934</v>
      </c>
      <c r="C15" s="23" t="s">
        <v>56</v>
      </c>
      <c r="D15" s="24" t="s">
        <v>65</v>
      </c>
      <c r="E15" s="24" t="s">
        <v>66</v>
      </c>
      <c r="F15" s="24" t="s">
        <v>90</v>
      </c>
      <c r="G15" s="24" t="s">
        <v>16</v>
      </c>
      <c r="H15" s="24">
        <v>1977</v>
      </c>
      <c r="I15" s="24" t="s">
        <v>21</v>
      </c>
      <c r="J15" s="24" t="s">
        <v>18</v>
      </c>
      <c r="K15" s="24">
        <v>10</v>
      </c>
      <c r="L15" s="25">
        <v>0.030034722222222223</v>
      </c>
      <c r="M15" s="26">
        <f t="shared" si="0"/>
        <v>0.0030034722222222225</v>
      </c>
      <c r="N15" s="27">
        <v>6</v>
      </c>
    </row>
    <row r="16" spans="1:14" s="21" customFormat="1" ht="12" customHeight="1">
      <c r="A16" s="22">
        <v>12</v>
      </c>
      <c r="B16" s="23">
        <v>957</v>
      </c>
      <c r="C16" s="23" t="s">
        <v>114</v>
      </c>
      <c r="D16" s="24" t="s">
        <v>115</v>
      </c>
      <c r="E16" s="24" t="s">
        <v>15</v>
      </c>
      <c r="F16" s="24" t="s">
        <v>75</v>
      </c>
      <c r="G16" s="24" t="s">
        <v>16</v>
      </c>
      <c r="H16" s="24">
        <v>1991</v>
      </c>
      <c r="I16" s="24" t="s">
        <v>17</v>
      </c>
      <c r="J16" s="24" t="s">
        <v>18</v>
      </c>
      <c r="K16" s="24">
        <v>10</v>
      </c>
      <c r="L16" s="25">
        <v>0.030219907407407407</v>
      </c>
      <c r="M16" s="26">
        <f t="shared" si="0"/>
        <v>0.003021990740740741</v>
      </c>
      <c r="N16" s="27">
        <v>3</v>
      </c>
    </row>
    <row r="17" spans="1:14" s="21" customFormat="1" ht="12" customHeight="1">
      <c r="A17" s="22">
        <v>13</v>
      </c>
      <c r="B17" s="23">
        <v>937</v>
      </c>
      <c r="C17" s="23" t="s">
        <v>41</v>
      </c>
      <c r="D17" s="24" t="s">
        <v>42</v>
      </c>
      <c r="E17" s="24" t="s">
        <v>20</v>
      </c>
      <c r="F17" s="24" t="s">
        <v>54</v>
      </c>
      <c r="G17" s="24" t="s">
        <v>16</v>
      </c>
      <c r="H17" s="24">
        <v>1979</v>
      </c>
      <c r="I17" s="24" t="s">
        <v>21</v>
      </c>
      <c r="J17" s="24" t="s">
        <v>18</v>
      </c>
      <c r="K17" s="24">
        <v>10</v>
      </c>
      <c r="L17" s="25">
        <v>0.03037037037037037</v>
      </c>
      <c r="M17" s="26">
        <f t="shared" si="0"/>
        <v>0.003037037037037037</v>
      </c>
      <c r="N17" s="27">
        <v>7</v>
      </c>
    </row>
    <row r="18" spans="1:14" s="21" customFormat="1" ht="12" customHeight="1">
      <c r="A18" s="22">
        <v>14</v>
      </c>
      <c r="B18" s="23">
        <v>940</v>
      </c>
      <c r="C18" s="23" t="s">
        <v>28</v>
      </c>
      <c r="D18" s="24" t="s">
        <v>29</v>
      </c>
      <c r="E18" s="24" t="s">
        <v>30</v>
      </c>
      <c r="F18" s="24" t="s">
        <v>75</v>
      </c>
      <c r="G18" s="24" t="s">
        <v>16</v>
      </c>
      <c r="H18" s="24">
        <v>1974</v>
      </c>
      <c r="I18" s="24" t="s">
        <v>24</v>
      </c>
      <c r="J18" s="24" t="s">
        <v>18</v>
      </c>
      <c r="K18" s="24">
        <v>10</v>
      </c>
      <c r="L18" s="25">
        <v>0.030844907407407404</v>
      </c>
      <c r="M18" s="26">
        <f t="shared" si="0"/>
        <v>0.0030844907407407405</v>
      </c>
      <c r="N18" s="27">
        <v>4</v>
      </c>
    </row>
    <row r="19" spans="1:14" s="21" customFormat="1" ht="12" customHeight="1">
      <c r="A19" s="22">
        <v>15</v>
      </c>
      <c r="B19" s="23">
        <v>948</v>
      </c>
      <c r="C19" s="23" t="s">
        <v>102</v>
      </c>
      <c r="D19" s="24" t="s">
        <v>103</v>
      </c>
      <c r="E19" s="24" t="s">
        <v>104</v>
      </c>
      <c r="F19" s="24" t="s">
        <v>75</v>
      </c>
      <c r="G19" s="24" t="s">
        <v>16</v>
      </c>
      <c r="H19" s="24">
        <v>1980</v>
      </c>
      <c r="I19" s="24" t="s">
        <v>21</v>
      </c>
      <c r="J19" s="24" t="s">
        <v>18</v>
      </c>
      <c r="K19" s="24">
        <v>10</v>
      </c>
      <c r="L19" s="25">
        <v>0.03119212962962963</v>
      </c>
      <c r="M19" s="26">
        <f t="shared" si="0"/>
        <v>0.003119212962962963</v>
      </c>
      <c r="N19" s="27">
        <v>8</v>
      </c>
    </row>
    <row r="20" spans="1:14" s="21" customFormat="1" ht="12" customHeight="1">
      <c r="A20" s="22">
        <v>16</v>
      </c>
      <c r="B20" s="23">
        <v>825</v>
      </c>
      <c r="C20" s="23" t="s">
        <v>67</v>
      </c>
      <c r="D20" s="24" t="s">
        <v>73</v>
      </c>
      <c r="E20" s="24" t="s">
        <v>74</v>
      </c>
      <c r="F20" s="24" t="s">
        <v>75</v>
      </c>
      <c r="G20" s="24" t="s">
        <v>16</v>
      </c>
      <c r="H20" s="24">
        <v>1972</v>
      </c>
      <c r="I20" s="24" t="s">
        <v>24</v>
      </c>
      <c r="J20" s="24" t="s">
        <v>18</v>
      </c>
      <c r="K20" s="24">
        <v>10</v>
      </c>
      <c r="L20" s="25">
        <v>0.03128472222222222</v>
      </c>
      <c r="M20" s="26">
        <f t="shared" si="0"/>
        <v>0.003128472222222222</v>
      </c>
      <c r="N20" s="27">
        <v>5</v>
      </c>
    </row>
    <row r="21" spans="1:14" s="21" customFormat="1" ht="12" customHeight="1">
      <c r="A21" s="22">
        <v>17</v>
      </c>
      <c r="B21" s="23">
        <v>951</v>
      </c>
      <c r="C21" s="23" t="s">
        <v>106</v>
      </c>
      <c r="D21" s="24" t="s">
        <v>107</v>
      </c>
      <c r="E21" s="24" t="s">
        <v>113</v>
      </c>
      <c r="F21" s="24" t="s">
        <v>105</v>
      </c>
      <c r="G21" s="24" t="s">
        <v>16</v>
      </c>
      <c r="H21" s="24">
        <v>1979</v>
      </c>
      <c r="I21" s="24" t="s">
        <v>21</v>
      </c>
      <c r="J21" s="24" t="s">
        <v>18</v>
      </c>
      <c r="K21" s="24">
        <v>10</v>
      </c>
      <c r="L21" s="25">
        <v>0.03222222222222222</v>
      </c>
      <c r="M21" s="26">
        <f t="shared" si="0"/>
        <v>0.0032222222222222222</v>
      </c>
      <c r="N21" s="27">
        <v>9</v>
      </c>
    </row>
    <row r="22" spans="1:14" s="21" customFormat="1" ht="12" customHeight="1">
      <c r="A22" s="22">
        <v>18</v>
      </c>
      <c r="B22" s="23">
        <v>950</v>
      </c>
      <c r="C22" s="23" t="s">
        <v>36</v>
      </c>
      <c r="D22" s="24" t="s">
        <v>64</v>
      </c>
      <c r="E22" s="24" t="s">
        <v>113</v>
      </c>
      <c r="F22" s="24" t="s">
        <v>105</v>
      </c>
      <c r="G22" s="24" t="s">
        <v>16</v>
      </c>
      <c r="H22" s="24">
        <v>1976</v>
      </c>
      <c r="I22" s="24" t="s">
        <v>21</v>
      </c>
      <c r="J22" s="24" t="s">
        <v>18</v>
      </c>
      <c r="K22" s="24">
        <v>10</v>
      </c>
      <c r="L22" s="25">
        <v>0.03364583333333333</v>
      </c>
      <c r="M22" s="26">
        <f t="shared" si="0"/>
        <v>0.003364583333333333</v>
      </c>
      <c r="N22" s="27">
        <v>10</v>
      </c>
    </row>
    <row r="23" spans="1:14" s="21" customFormat="1" ht="12" customHeight="1">
      <c r="A23" s="22">
        <v>19</v>
      </c>
      <c r="B23" s="23">
        <v>956</v>
      </c>
      <c r="C23" s="23" t="s">
        <v>43</v>
      </c>
      <c r="D23" s="24" t="s">
        <v>61</v>
      </c>
      <c r="E23" s="24" t="s">
        <v>113</v>
      </c>
      <c r="F23" s="24" t="s">
        <v>105</v>
      </c>
      <c r="G23" s="24" t="s">
        <v>16</v>
      </c>
      <c r="H23" s="24">
        <v>1975</v>
      </c>
      <c r="I23" s="24" t="s">
        <v>21</v>
      </c>
      <c r="J23" s="24" t="s">
        <v>18</v>
      </c>
      <c r="K23" s="24">
        <v>10</v>
      </c>
      <c r="L23" s="25">
        <v>0.03364583333333333</v>
      </c>
      <c r="M23" s="26">
        <f t="shared" si="0"/>
        <v>0.003364583333333333</v>
      </c>
      <c r="N23" s="27">
        <v>11</v>
      </c>
    </row>
    <row r="24" spans="1:14" s="21" customFormat="1" ht="12" customHeight="1">
      <c r="A24" s="22">
        <v>20</v>
      </c>
      <c r="B24" s="23">
        <v>936</v>
      </c>
      <c r="C24" s="23" t="s">
        <v>43</v>
      </c>
      <c r="D24" s="24" t="s">
        <v>92</v>
      </c>
      <c r="E24" s="24" t="s">
        <v>93</v>
      </c>
      <c r="F24" s="24" t="s">
        <v>75</v>
      </c>
      <c r="G24" s="24" t="s">
        <v>16</v>
      </c>
      <c r="H24" s="24">
        <v>1978</v>
      </c>
      <c r="I24" s="24" t="s">
        <v>21</v>
      </c>
      <c r="J24" s="24" t="s">
        <v>18</v>
      </c>
      <c r="K24" s="24">
        <v>10</v>
      </c>
      <c r="L24" s="25">
        <v>0.0337037037037037</v>
      </c>
      <c r="M24" s="26">
        <f t="shared" si="0"/>
        <v>0.00337037037037037</v>
      </c>
      <c r="N24" s="27">
        <v>12</v>
      </c>
    </row>
    <row r="25" spans="1:14" s="21" customFormat="1" ht="12" customHeight="1">
      <c r="A25" s="22">
        <v>21</v>
      </c>
      <c r="B25" s="23">
        <v>939</v>
      </c>
      <c r="C25" s="23" t="s">
        <v>33</v>
      </c>
      <c r="D25" s="24" t="s">
        <v>34</v>
      </c>
      <c r="E25" s="24" t="s">
        <v>26</v>
      </c>
      <c r="F25" s="24" t="s">
        <v>95</v>
      </c>
      <c r="G25" s="24" t="s">
        <v>16</v>
      </c>
      <c r="H25" s="24">
        <v>1958</v>
      </c>
      <c r="I25" s="24" t="s">
        <v>27</v>
      </c>
      <c r="J25" s="24" t="s">
        <v>18</v>
      </c>
      <c r="K25" s="24">
        <v>10</v>
      </c>
      <c r="L25" s="25">
        <v>0.03391203703703704</v>
      </c>
      <c r="M25" s="26">
        <f t="shared" si="0"/>
        <v>0.003391203703703704</v>
      </c>
      <c r="N25" s="27">
        <v>1</v>
      </c>
    </row>
    <row r="26" spans="1:14" s="21" customFormat="1" ht="12" customHeight="1">
      <c r="A26" s="22">
        <v>22</v>
      </c>
      <c r="B26" s="23">
        <v>958</v>
      </c>
      <c r="C26" s="23" t="s">
        <v>76</v>
      </c>
      <c r="D26" s="24" t="s">
        <v>116</v>
      </c>
      <c r="E26" s="24" t="s">
        <v>117</v>
      </c>
      <c r="F26" s="24" t="s">
        <v>75</v>
      </c>
      <c r="G26" s="24" t="s">
        <v>16</v>
      </c>
      <c r="H26" s="24">
        <v>1965</v>
      </c>
      <c r="I26" s="24" t="s">
        <v>24</v>
      </c>
      <c r="J26" s="24" t="s">
        <v>18</v>
      </c>
      <c r="K26" s="24">
        <v>10</v>
      </c>
      <c r="L26" s="25">
        <v>0.03425925925925926</v>
      </c>
      <c r="M26" s="26">
        <f t="shared" si="0"/>
        <v>0.003425925925925926</v>
      </c>
      <c r="N26" s="27">
        <v>6</v>
      </c>
    </row>
    <row r="27" spans="1:14" s="21" customFormat="1" ht="12" customHeight="1">
      <c r="A27" s="22">
        <v>23</v>
      </c>
      <c r="B27" s="23">
        <v>959</v>
      </c>
      <c r="C27" s="23" t="s">
        <v>69</v>
      </c>
      <c r="D27" s="24" t="s">
        <v>118</v>
      </c>
      <c r="E27" s="24" t="s">
        <v>119</v>
      </c>
      <c r="F27" s="24" t="s">
        <v>75</v>
      </c>
      <c r="G27" s="24" t="s">
        <v>16</v>
      </c>
      <c r="H27" s="24">
        <v>1986</v>
      </c>
      <c r="I27" s="24" t="s">
        <v>17</v>
      </c>
      <c r="J27" s="24" t="s">
        <v>18</v>
      </c>
      <c r="K27" s="24">
        <v>10</v>
      </c>
      <c r="L27" s="25">
        <v>0.03425925925925926</v>
      </c>
      <c r="M27" s="26">
        <f t="shared" si="0"/>
        <v>0.003425925925925926</v>
      </c>
      <c r="N27" s="27">
        <v>4</v>
      </c>
    </row>
    <row r="28" spans="1:14" s="21" customFormat="1" ht="12" customHeight="1">
      <c r="A28" s="22">
        <v>24</v>
      </c>
      <c r="B28" s="23">
        <v>944</v>
      </c>
      <c r="C28" s="23" t="s">
        <v>76</v>
      </c>
      <c r="D28" s="24" t="s">
        <v>98</v>
      </c>
      <c r="E28" s="24" t="s">
        <v>15</v>
      </c>
      <c r="F28" s="24" t="s">
        <v>75</v>
      </c>
      <c r="G28" s="24" t="s">
        <v>16</v>
      </c>
      <c r="H28" s="24">
        <v>1972</v>
      </c>
      <c r="I28" s="24" t="s">
        <v>24</v>
      </c>
      <c r="J28" s="24" t="s">
        <v>18</v>
      </c>
      <c r="K28" s="24">
        <v>10</v>
      </c>
      <c r="L28" s="25">
        <v>0.034444444444444444</v>
      </c>
      <c r="M28" s="26">
        <f t="shared" si="0"/>
        <v>0.0034444444444444444</v>
      </c>
      <c r="N28" s="27">
        <v>7</v>
      </c>
    </row>
    <row r="29" spans="1:14" s="21" customFormat="1" ht="12" customHeight="1">
      <c r="A29" s="22">
        <v>25</v>
      </c>
      <c r="B29" s="23">
        <v>935</v>
      </c>
      <c r="C29" s="23" t="s">
        <v>37</v>
      </c>
      <c r="D29" s="24" t="s">
        <v>91</v>
      </c>
      <c r="E29" s="24" t="s">
        <v>20</v>
      </c>
      <c r="F29" s="24" t="s">
        <v>54</v>
      </c>
      <c r="G29" s="24" t="s">
        <v>16</v>
      </c>
      <c r="H29" s="24">
        <v>1976</v>
      </c>
      <c r="I29" s="24" t="s">
        <v>21</v>
      </c>
      <c r="J29" s="24" t="s">
        <v>18</v>
      </c>
      <c r="K29" s="24">
        <v>10</v>
      </c>
      <c r="L29" s="25">
        <v>0.03459490740740741</v>
      </c>
      <c r="M29" s="26">
        <f t="shared" si="0"/>
        <v>0.003459490740740741</v>
      </c>
      <c r="N29" s="27">
        <v>13</v>
      </c>
    </row>
    <row r="30" spans="1:14" s="21" customFormat="1" ht="12" customHeight="1">
      <c r="A30" s="22">
        <v>26</v>
      </c>
      <c r="B30" s="23">
        <v>946</v>
      </c>
      <c r="C30" s="23" t="s">
        <v>14</v>
      </c>
      <c r="D30" s="24" t="s">
        <v>100</v>
      </c>
      <c r="E30" s="24" t="s">
        <v>101</v>
      </c>
      <c r="F30" s="24" t="s">
        <v>75</v>
      </c>
      <c r="G30" s="24" t="s">
        <v>16</v>
      </c>
      <c r="H30" s="24">
        <v>1984</v>
      </c>
      <c r="I30" s="24" t="s">
        <v>21</v>
      </c>
      <c r="J30" s="24" t="s">
        <v>18</v>
      </c>
      <c r="K30" s="24">
        <v>10</v>
      </c>
      <c r="L30" s="25">
        <v>0.03467592592592592</v>
      </c>
      <c r="M30" s="26">
        <f t="shared" si="0"/>
        <v>0.0034675925925925924</v>
      </c>
      <c r="N30" s="27">
        <v>14</v>
      </c>
    </row>
    <row r="31" spans="1:14" s="21" customFormat="1" ht="12" customHeight="1">
      <c r="A31" s="22">
        <v>27</v>
      </c>
      <c r="B31" s="23">
        <v>941</v>
      </c>
      <c r="C31" s="23" t="s">
        <v>96</v>
      </c>
      <c r="D31" s="24" t="s">
        <v>97</v>
      </c>
      <c r="E31" s="24" t="s">
        <v>26</v>
      </c>
      <c r="F31" s="24" t="s">
        <v>75</v>
      </c>
      <c r="G31" s="24" t="s">
        <v>16</v>
      </c>
      <c r="H31" s="24">
        <v>1964</v>
      </c>
      <c r="I31" s="24" t="s">
        <v>27</v>
      </c>
      <c r="J31" s="24" t="s">
        <v>18</v>
      </c>
      <c r="K31" s="24">
        <v>10</v>
      </c>
      <c r="L31" s="25">
        <v>0.035277777777777776</v>
      </c>
      <c r="M31" s="26">
        <f t="shared" si="0"/>
        <v>0.0035277777777777777</v>
      </c>
      <c r="N31" s="27">
        <v>2</v>
      </c>
    </row>
    <row r="32" spans="1:14" s="21" customFormat="1" ht="12" customHeight="1">
      <c r="A32" s="22">
        <v>28</v>
      </c>
      <c r="B32" s="23">
        <v>953</v>
      </c>
      <c r="C32" s="23" t="s">
        <v>106</v>
      </c>
      <c r="D32" s="24" t="s">
        <v>64</v>
      </c>
      <c r="E32" s="24" t="s">
        <v>113</v>
      </c>
      <c r="F32" s="24" t="s">
        <v>105</v>
      </c>
      <c r="G32" s="24" t="s">
        <v>16</v>
      </c>
      <c r="H32" s="24">
        <v>1984</v>
      </c>
      <c r="I32" s="24" t="s">
        <v>24</v>
      </c>
      <c r="J32" s="24" t="s">
        <v>18</v>
      </c>
      <c r="K32" s="24">
        <v>10</v>
      </c>
      <c r="L32" s="25">
        <v>0.03643518518518519</v>
      </c>
      <c r="M32" s="26">
        <f t="shared" si="0"/>
        <v>0.003643518518518519</v>
      </c>
      <c r="N32" s="27">
        <v>8</v>
      </c>
    </row>
    <row r="33" spans="1:14" s="21" customFormat="1" ht="12" customHeight="1">
      <c r="A33" s="22">
        <v>29</v>
      </c>
      <c r="B33" s="23">
        <v>927</v>
      </c>
      <c r="C33" s="23" t="s">
        <v>76</v>
      </c>
      <c r="D33" s="24" t="s">
        <v>77</v>
      </c>
      <c r="E33" s="24" t="s">
        <v>23</v>
      </c>
      <c r="F33" s="24" t="s">
        <v>75</v>
      </c>
      <c r="G33" s="24" t="s">
        <v>16</v>
      </c>
      <c r="H33" s="24">
        <v>1978</v>
      </c>
      <c r="I33" s="24" t="s">
        <v>21</v>
      </c>
      <c r="J33" s="24" t="s">
        <v>18</v>
      </c>
      <c r="K33" s="24">
        <v>10</v>
      </c>
      <c r="L33" s="25">
        <v>0.03704861111111111</v>
      </c>
      <c r="M33" s="26">
        <f t="shared" si="0"/>
        <v>0.003704861111111111</v>
      </c>
      <c r="N33" s="27">
        <v>15</v>
      </c>
    </row>
    <row r="34" spans="1:16" s="21" customFormat="1" ht="12" customHeight="1">
      <c r="A34" s="22">
        <v>30</v>
      </c>
      <c r="B34" s="23">
        <v>954</v>
      </c>
      <c r="C34" s="23" t="s">
        <v>110</v>
      </c>
      <c r="D34" s="24" t="s">
        <v>111</v>
      </c>
      <c r="E34" s="24" t="s">
        <v>113</v>
      </c>
      <c r="F34" s="24" t="s">
        <v>105</v>
      </c>
      <c r="G34" s="24" t="s">
        <v>16</v>
      </c>
      <c r="H34" s="24">
        <v>1968</v>
      </c>
      <c r="I34" s="24" t="s">
        <v>24</v>
      </c>
      <c r="J34" s="24" t="s">
        <v>18</v>
      </c>
      <c r="K34" s="24">
        <v>10</v>
      </c>
      <c r="L34" s="25">
        <v>0.03774305555555556</v>
      </c>
      <c r="M34" s="26">
        <f t="shared" si="0"/>
        <v>0.003774305555555556</v>
      </c>
      <c r="N34" s="27">
        <v>9</v>
      </c>
      <c r="O34" s="29"/>
      <c r="P34" s="29"/>
    </row>
    <row r="35" spans="1:14" s="64" customFormat="1" ht="12.75">
      <c r="A35" s="41">
        <v>31</v>
      </c>
      <c r="B35" s="42">
        <v>955</v>
      </c>
      <c r="C35" s="42" t="s">
        <v>46</v>
      </c>
      <c r="D35" s="43" t="s">
        <v>47</v>
      </c>
      <c r="E35" s="43" t="s">
        <v>15</v>
      </c>
      <c r="F35" s="43" t="s">
        <v>75</v>
      </c>
      <c r="G35" s="43" t="s">
        <v>39</v>
      </c>
      <c r="H35" s="43">
        <v>1954</v>
      </c>
      <c r="I35" s="43" t="s">
        <v>112</v>
      </c>
      <c r="J35" s="43" t="s">
        <v>18</v>
      </c>
      <c r="K35" s="60">
        <v>10</v>
      </c>
      <c r="L35" s="61">
        <v>0.03881944444444444</v>
      </c>
      <c r="M35" s="62">
        <f t="shared" si="0"/>
        <v>0.003881944444444444</v>
      </c>
      <c r="N35" s="63">
        <v>1</v>
      </c>
    </row>
    <row r="36" spans="1:14" s="21" customFormat="1" ht="12" customHeight="1">
      <c r="A36" s="54">
        <v>32</v>
      </c>
      <c r="B36" s="55">
        <v>928</v>
      </c>
      <c r="C36" s="55" t="s">
        <v>31</v>
      </c>
      <c r="D36" s="56" t="s">
        <v>32</v>
      </c>
      <c r="E36" s="56" t="s">
        <v>15</v>
      </c>
      <c r="F36" s="56" t="s">
        <v>82</v>
      </c>
      <c r="G36" s="56" t="s">
        <v>16</v>
      </c>
      <c r="H36" s="56">
        <v>1960</v>
      </c>
      <c r="I36" s="56" t="s">
        <v>27</v>
      </c>
      <c r="J36" s="56" t="s">
        <v>18</v>
      </c>
      <c r="K36" s="24">
        <v>10</v>
      </c>
      <c r="L36" s="25">
        <v>0.03881944444444444</v>
      </c>
      <c r="M36" s="26">
        <f t="shared" si="0"/>
        <v>0.003881944444444444</v>
      </c>
      <c r="N36" s="27">
        <v>3</v>
      </c>
    </row>
    <row r="37" spans="1:14" s="21" customFormat="1" ht="12" customHeight="1">
      <c r="A37" s="22">
        <v>33</v>
      </c>
      <c r="B37" s="23">
        <v>942</v>
      </c>
      <c r="C37" s="23" t="s">
        <v>62</v>
      </c>
      <c r="D37" s="24" t="s">
        <v>63</v>
      </c>
      <c r="E37" s="24" t="s">
        <v>15</v>
      </c>
      <c r="F37" s="24" t="s">
        <v>75</v>
      </c>
      <c r="G37" s="24" t="s">
        <v>16</v>
      </c>
      <c r="H37" s="24">
        <v>1962</v>
      </c>
      <c r="I37" s="24" t="s">
        <v>27</v>
      </c>
      <c r="J37" s="24" t="s">
        <v>18</v>
      </c>
      <c r="K37" s="24">
        <v>10</v>
      </c>
      <c r="L37" s="25">
        <v>0.03881944444444444</v>
      </c>
      <c r="M37" s="26">
        <f t="shared" si="0"/>
        <v>0.003881944444444444</v>
      </c>
      <c r="N37" s="27">
        <v>4</v>
      </c>
    </row>
    <row r="38" spans="1:14" s="21" customFormat="1" ht="12" customHeight="1">
      <c r="A38" s="22">
        <v>34</v>
      </c>
      <c r="B38" s="23">
        <v>943</v>
      </c>
      <c r="C38" s="23" t="s">
        <v>43</v>
      </c>
      <c r="D38" s="24" t="s">
        <v>44</v>
      </c>
      <c r="E38" s="24" t="s">
        <v>15</v>
      </c>
      <c r="F38" s="24" t="s">
        <v>75</v>
      </c>
      <c r="G38" s="24" t="s">
        <v>16</v>
      </c>
      <c r="H38" s="24">
        <v>1959</v>
      </c>
      <c r="I38" s="24" t="s">
        <v>27</v>
      </c>
      <c r="J38" s="24" t="s">
        <v>18</v>
      </c>
      <c r="K38" s="24">
        <v>10</v>
      </c>
      <c r="L38" s="25">
        <v>0.03881944444444444</v>
      </c>
      <c r="M38" s="26">
        <f t="shared" si="0"/>
        <v>0.003881944444444444</v>
      </c>
      <c r="N38" s="27">
        <v>5</v>
      </c>
    </row>
    <row r="39" spans="1:14" s="21" customFormat="1" ht="12" customHeight="1">
      <c r="A39" s="22">
        <v>35</v>
      </c>
      <c r="B39" s="23">
        <v>947</v>
      </c>
      <c r="C39" s="23" t="s">
        <v>48</v>
      </c>
      <c r="D39" s="24" t="s">
        <v>49</v>
      </c>
      <c r="E39" s="24" t="s">
        <v>59</v>
      </c>
      <c r="F39" s="24" t="s">
        <v>82</v>
      </c>
      <c r="G39" s="24" t="s">
        <v>16</v>
      </c>
      <c r="H39" s="24">
        <v>1949</v>
      </c>
      <c r="I39" s="24" t="s">
        <v>50</v>
      </c>
      <c r="J39" s="24" t="s">
        <v>18</v>
      </c>
      <c r="K39" s="24">
        <v>10</v>
      </c>
      <c r="L39" s="25">
        <v>0.03881944444444444</v>
      </c>
      <c r="M39" s="26">
        <f t="shared" si="0"/>
        <v>0.003881944444444444</v>
      </c>
      <c r="N39" s="27">
        <v>1</v>
      </c>
    </row>
    <row r="40" spans="1:14" s="21" customFormat="1" ht="12" customHeight="1" thickBot="1">
      <c r="A40" s="30">
        <v>36</v>
      </c>
      <c r="B40" s="31">
        <v>949</v>
      </c>
      <c r="C40" s="31" t="s">
        <v>76</v>
      </c>
      <c r="D40" s="32" t="s">
        <v>38</v>
      </c>
      <c r="E40" s="32" t="s">
        <v>15</v>
      </c>
      <c r="F40" s="32" t="s">
        <v>75</v>
      </c>
      <c r="G40" s="32" t="s">
        <v>16</v>
      </c>
      <c r="H40" s="32">
        <v>1972</v>
      </c>
      <c r="I40" s="32" t="s">
        <v>24</v>
      </c>
      <c r="J40" s="32" t="s">
        <v>18</v>
      </c>
      <c r="K40" s="32">
        <v>10</v>
      </c>
      <c r="L40" s="52">
        <v>0.03881944444444444</v>
      </c>
      <c r="M40" s="53">
        <f t="shared" si="0"/>
        <v>0.003881944444444444</v>
      </c>
      <c r="N40" s="33">
        <v>10</v>
      </c>
    </row>
    <row r="41" spans="3:16" s="10" customFormat="1" ht="13.5" thickBot="1">
      <c r="C41" s="2"/>
      <c r="D41" s="2"/>
      <c r="E41" s="2"/>
      <c r="F41" s="2"/>
      <c r="G41" s="2"/>
      <c r="H41" s="2"/>
      <c r="I41" s="2"/>
      <c r="J41" s="2"/>
      <c r="K41" s="48">
        <f>SUM(K5:K40)</f>
        <v>360</v>
      </c>
      <c r="L41" s="49">
        <f>SUM(L5:L40)</f>
        <v>1.1842245370370375</v>
      </c>
      <c r="M41" s="50">
        <f>L41/K41</f>
        <v>0.0032895126028806595</v>
      </c>
      <c r="N41" s="51">
        <f>M41*10</f>
        <v>0.03289512602880659</v>
      </c>
      <c r="O41" s="12"/>
      <c r="P41" s="65"/>
    </row>
    <row r="42" s="10" customFormat="1" ht="12.75">
      <c r="L42" s="11"/>
    </row>
    <row r="43" s="10" customFormat="1" ht="13.5" thickBot="1"/>
    <row r="44" spans="1:14" s="71" customFormat="1" ht="35.25" thickBot="1">
      <c r="A44" s="67" t="s">
        <v>55</v>
      </c>
      <c r="B44" s="68" t="s">
        <v>1</v>
      </c>
      <c r="C44" s="68" t="s">
        <v>2</v>
      </c>
      <c r="D44" s="68" t="s">
        <v>3</v>
      </c>
      <c r="E44" s="68" t="s">
        <v>4</v>
      </c>
      <c r="F44" s="68" t="s">
        <v>5</v>
      </c>
      <c r="G44" s="68" t="s">
        <v>6</v>
      </c>
      <c r="H44" s="68" t="s">
        <v>7</v>
      </c>
      <c r="I44" s="68" t="s">
        <v>8</v>
      </c>
      <c r="J44" s="68" t="s">
        <v>9</v>
      </c>
      <c r="K44" s="68" t="s">
        <v>10</v>
      </c>
      <c r="L44" s="68" t="s">
        <v>11</v>
      </c>
      <c r="M44" s="69" t="s">
        <v>12</v>
      </c>
      <c r="N44" s="70" t="s">
        <v>13</v>
      </c>
    </row>
    <row r="45" spans="1:14" s="40" customFormat="1" ht="12.75">
      <c r="A45" s="34">
        <v>1</v>
      </c>
      <c r="B45" s="35">
        <v>98</v>
      </c>
      <c r="C45" s="35" t="s">
        <v>60</v>
      </c>
      <c r="D45" s="36" t="s">
        <v>124</v>
      </c>
      <c r="E45" s="36" t="s">
        <v>83</v>
      </c>
      <c r="F45" s="36" t="s">
        <v>75</v>
      </c>
      <c r="G45" s="36" t="s">
        <v>39</v>
      </c>
      <c r="H45" s="36">
        <v>1976</v>
      </c>
      <c r="I45" s="36" t="s">
        <v>40</v>
      </c>
      <c r="J45" s="36" t="s">
        <v>123</v>
      </c>
      <c r="K45" s="36">
        <v>5</v>
      </c>
      <c r="L45" s="37">
        <v>0.024513888888888887</v>
      </c>
      <c r="M45" s="38">
        <f>L45/5</f>
        <v>0.004902777777777778</v>
      </c>
      <c r="N45" s="39">
        <v>1</v>
      </c>
    </row>
    <row r="46" spans="1:14" s="47" customFormat="1" ht="12.75">
      <c r="A46" s="41">
        <v>2</v>
      </c>
      <c r="B46" s="42">
        <v>133</v>
      </c>
      <c r="C46" s="42" t="s">
        <v>125</v>
      </c>
      <c r="D46" s="43" t="s">
        <v>126</v>
      </c>
      <c r="E46" s="43" t="s">
        <v>15</v>
      </c>
      <c r="F46" s="43" t="s">
        <v>75</v>
      </c>
      <c r="G46" s="43" t="s">
        <v>39</v>
      </c>
      <c r="H46" s="43">
        <v>1973</v>
      </c>
      <c r="I46" s="43" t="s">
        <v>45</v>
      </c>
      <c r="J46" s="43" t="s">
        <v>123</v>
      </c>
      <c r="K46" s="43">
        <v>5</v>
      </c>
      <c r="L46" s="44">
        <v>0.026331018518518517</v>
      </c>
      <c r="M46" s="45">
        <f>L46/5</f>
        <v>0.0052662037037037035</v>
      </c>
      <c r="N46" s="46">
        <v>1</v>
      </c>
    </row>
    <row r="47" spans="1:14" s="78" customFormat="1" ht="13.5" thickBot="1">
      <c r="A47" s="72">
        <v>3</v>
      </c>
      <c r="B47" s="73">
        <v>134</v>
      </c>
      <c r="C47" s="73" t="s">
        <v>127</v>
      </c>
      <c r="D47" s="74" t="s">
        <v>128</v>
      </c>
      <c r="E47" s="74" t="s">
        <v>15</v>
      </c>
      <c r="F47" s="74" t="s">
        <v>75</v>
      </c>
      <c r="G47" s="74" t="s">
        <v>16</v>
      </c>
      <c r="H47" s="74">
        <v>1941</v>
      </c>
      <c r="I47" s="74" t="s">
        <v>79</v>
      </c>
      <c r="J47" s="74" t="s">
        <v>123</v>
      </c>
      <c r="K47" s="74">
        <v>5</v>
      </c>
      <c r="L47" s="75">
        <v>0.03043981481481482</v>
      </c>
      <c r="M47" s="76">
        <f>L47/5</f>
        <v>0.006087962962962963</v>
      </c>
      <c r="N47" s="77">
        <v>1</v>
      </c>
    </row>
    <row r="48" spans="1:16" ht="13.5" thickBot="1">
      <c r="A48" s="9"/>
      <c r="K48" s="57">
        <f>SUM(K45:K47)</f>
        <v>15</v>
      </c>
      <c r="L48" s="58">
        <f>SUM(L45:L47)</f>
        <v>0.08128472222222223</v>
      </c>
      <c r="M48" s="59">
        <f>L48/K48</f>
        <v>0.005418981481481482</v>
      </c>
      <c r="N48" s="51">
        <f>M48*5</f>
        <v>0.02709490740740741</v>
      </c>
      <c r="P48" s="66"/>
    </row>
    <row r="49" spans="1:16" ht="12.75">
      <c r="A49" s="8" t="s">
        <v>51</v>
      </c>
      <c r="P49" s="66"/>
    </row>
    <row r="50" spans="1:2" ht="12.75">
      <c r="A50" s="9" t="s">
        <v>129</v>
      </c>
      <c r="B50" s="10"/>
    </row>
    <row r="51" spans="1:13" ht="12.75">
      <c r="A51" s="9" t="s">
        <v>52</v>
      </c>
      <c r="B51" s="10"/>
      <c r="M51" s="11"/>
    </row>
    <row r="52" spans="1:13" ht="12.75">
      <c r="A52" s="13" t="s">
        <v>130</v>
      </c>
      <c r="B52" s="14"/>
      <c r="M52" s="11"/>
    </row>
    <row r="53" spans="1:2" ht="12.75">
      <c r="A53" s="9" t="s">
        <v>131</v>
      </c>
      <c r="B53" s="10"/>
    </row>
    <row r="54" spans="1:2" ht="12.75">
      <c r="A54" s="9" t="s">
        <v>132</v>
      </c>
      <c r="B54" s="10"/>
    </row>
    <row r="55" ht="12.75">
      <c r="A55" s="79" t="s">
        <v>133</v>
      </c>
    </row>
    <row r="56" ht="12.75">
      <c r="A56" s="9" t="s">
        <v>72</v>
      </c>
    </row>
  </sheetData>
  <sheetProtection/>
  <autoFilter ref="A4:O41"/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421875" style="2" customWidth="1"/>
    <col min="6" max="6" width="26.140625" style="2" customWidth="1"/>
    <col min="7" max="7" width="7.140625" style="2" customWidth="1"/>
    <col min="8" max="8" width="9.421875" style="2" hidden="1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hidden="1" customWidth="1"/>
    <col min="14" max="14" width="8.00390625" style="2" customWidth="1"/>
    <col min="15" max="16384" width="9.140625" style="2" customWidth="1"/>
  </cols>
  <sheetData>
    <row r="1" ht="12.75">
      <c r="A1" s="1" t="s">
        <v>134</v>
      </c>
    </row>
    <row r="2" ht="12.75">
      <c r="A2" s="1" t="s">
        <v>135</v>
      </c>
    </row>
    <row r="3" ht="13.5" thickBot="1">
      <c r="A3" s="1" t="s">
        <v>0</v>
      </c>
    </row>
    <row r="4" spans="1:14" s="7" customFormat="1" ht="35.25" thickBot="1">
      <c r="A4" s="3" t="s">
        <v>55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6" t="s">
        <v>13</v>
      </c>
    </row>
    <row r="5" spans="1:14" s="21" customFormat="1" ht="12" customHeight="1">
      <c r="A5" s="15">
        <v>1</v>
      </c>
      <c r="B5" s="16">
        <v>945</v>
      </c>
      <c r="C5" s="16" t="s">
        <v>76</v>
      </c>
      <c r="D5" s="17" t="s">
        <v>19</v>
      </c>
      <c r="E5" s="17" t="s">
        <v>20</v>
      </c>
      <c r="F5" s="17" t="s">
        <v>99</v>
      </c>
      <c r="G5" s="17" t="s">
        <v>16</v>
      </c>
      <c r="H5" s="17">
        <v>1982</v>
      </c>
      <c r="I5" s="17" t="s">
        <v>21</v>
      </c>
      <c r="J5" s="17" t="s">
        <v>18</v>
      </c>
      <c r="K5" s="17">
        <v>10</v>
      </c>
      <c r="L5" s="18">
        <v>0.024837962962962964</v>
      </c>
      <c r="M5" s="19">
        <f>L5/10</f>
        <v>0.0024837962962962964</v>
      </c>
      <c r="N5" s="20">
        <v>1</v>
      </c>
    </row>
    <row r="6" spans="1:14" s="21" customFormat="1" ht="12" customHeight="1">
      <c r="A6" s="22">
        <f>A5+1</f>
        <v>2</v>
      </c>
      <c r="B6" s="23">
        <v>929</v>
      </c>
      <c r="C6" s="23" t="s">
        <v>14</v>
      </c>
      <c r="D6" s="24" t="s">
        <v>22</v>
      </c>
      <c r="E6" s="24" t="s">
        <v>23</v>
      </c>
      <c r="F6" s="24" t="s">
        <v>78</v>
      </c>
      <c r="G6" s="24" t="s">
        <v>16</v>
      </c>
      <c r="H6" s="24">
        <v>1972</v>
      </c>
      <c r="I6" s="24" t="s">
        <v>24</v>
      </c>
      <c r="J6" s="24" t="s">
        <v>18</v>
      </c>
      <c r="K6" s="24">
        <v>10</v>
      </c>
      <c r="L6" s="25">
        <v>0.025590277777777778</v>
      </c>
      <c r="M6" s="26">
        <f>L6/10</f>
        <v>0.0025590277777777777</v>
      </c>
      <c r="N6" s="27">
        <v>1</v>
      </c>
    </row>
    <row r="7" spans="1:14" s="21" customFormat="1" ht="12" customHeight="1">
      <c r="A7" s="22">
        <f aca="true" t="shared" si="0" ref="A7:A43">A6+1</f>
        <v>3</v>
      </c>
      <c r="B7" s="23">
        <v>932</v>
      </c>
      <c r="C7" s="23" t="s">
        <v>84</v>
      </c>
      <c r="D7" s="24" t="s">
        <v>85</v>
      </c>
      <c r="E7" s="24" t="s">
        <v>86</v>
      </c>
      <c r="F7" s="24" t="s">
        <v>75</v>
      </c>
      <c r="G7" s="24" t="s">
        <v>16</v>
      </c>
      <c r="H7" s="24">
        <v>1979</v>
      </c>
      <c r="I7" s="24" t="s">
        <v>21</v>
      </c>
      <c r="J7" s="24" t="s">
        <v>18</v>
      </c>
      <c r="K7" s="24">
        <v>10</v>
      </c>
      <c r="L7" s="25">
        <v>0.02576388888888889</v>
      </c>
      <c r="M7" s="26">
        <f>L7/10</f>
        <v>0.0025763888888888893</v>
      </c>
      <c r="N7" s="27">
        <v>2</v>
      </c>
    </row>
    <row r="8" spans="1:14" s="21" customFormat="1" ht="12" customHeight="1">
      <c r="A8" s="22">
        <f t="shared" si="0"/>
        <v>4</v>
      </c>
      <c r="B8" s="23">
        <v>960</v>
      </c>
      <c r="C8" s="23" t="s">
        <v>25</v>
      </c>
      <c r="D8" s="24" t="s">
        <v>53</v>
      </c>
      <c r="E8" s="24" t="s">
        <v>15</v>
      </c>
      <c r="F8" s="24" t="s">
        <v>75</v>
      </c>
      <c r="G8" s="24" t="s">
        <v>16</v>
      </c>
      <c r="H8" s="24">
        <v>1982</v>
      </c>
      <c r="I8" s="24" t="s">
        <v>21</v>
      </c>
      <c r="J8" s="24" t="s">
        <v>18</v>
      </c>
      <c r="K8" s="24">
        <v>10</v>
      </c>
      <c r="L8" s="25">
        <v>0.02685185185185185</v>
      </c>
      <c r="M8" s="26">
        <f>L8/10</f>
        <v>0.002685185185185185</v>
      </c>
      <c r="N8" s="27">
        <v>3</v>
      </c>
    </row>
    <row r="9" spans="1:17" s="28" customFormat="1" ht="12" customHeight="1">
      <c r="A9" s="22">
        <f t="shared" si="0"/>
        <v>5</v>
      </c>
      <c r="B9" s="23">
        <v>930</v>
      </c>
      <c r="C9" s="23" t="s">
        <v>25</v>
      </c>
      <c r="D9" s="24" t="s">
        <v>80</v>
      </c>
      <c r="E9" s="24" t="s">
        <v>81</v>
      </c>
      <c r="F9" s="24" t="s">
        <v>75</v>
      </c>
      <c r="G9" s="24" t="s">
        <v>16</v>
      </c>
      <c r="H9" s="24">
        <v>1981</v>
      </c>
      <c r="I9" s="24" t="s">
        <v>21</v>
      </c>
      <c r="J9" s="24" t="s">
        <v>18</v>
      </c>
      <c r="K9" s="24">
        <v>10</v>
      </c>
      <c r="L9" s="25">
        <v>0.02756944444444445</v>
      </c>
      <c r="M9" s="26">
        <f>L9/10</f>
        <v>0.0027569444444444447</v>
      </c>
      <c r="N9" s="27">
        <v>4</v>
      </c>
      <c r="Q9" s="21"/>
    </row>
    <row r="10" spans="1:17" s="29" customFormat="1" ht="12" customHeight="1">
      <c r="A10" s="22">
        <f t="shared" si="0"/>
        <v>6</v>
      </c>
      <c r="B10" s="23">
        <v>938</v>
      </c>
      <c r="C10" s="23" t="s">
        <v>14</v>
      </c>
      <c r="D10" s="24" t="s">
        <v>35</v>
      </c>
      <c r="E10" s="24" t="s">
        <v>26</v>
      </c>
      <c r="F10" s="24" t="s">
        <v>94</v>
      </c>
      <c r="G10" s="24" t="s">
        <v>16</v>
      </c>
      <c r="H10" s="24">
        <v>1979</v>
      </c>
      <c r="I10" s="24" t="s">
        <v>21</v>
      </c>
      <c r="J10" s="24" t="s">
        <v>18</v>
      </c>
      <c r="K10" s="24">
        <v>10</v>
      </c>
      <c r="L10" s="25">
        <v>0.02890046296296296</v>
      </c>
      <c r="M10" s="26">
        <f>L10/10</f>
        <v>0.002890046296296296</v>
      </c>
      <c r="N10" s="27">
        <v>5</v>
      </c>
      <c r="O10" s="21"/>
      <c r="P10" s="21"/>
      <c r="Q10" s="21"/>
    </row>
    <row r="11" spans="1:14" s="21" customFormat="1" ht="12" customHeight="1">
      <c r="A11" s="22">
        <f t="shared" si="0"/>
        <v>7</v>
      </c>
      <c r="B11" s="23">
        <v>977</v>
      </c>
      <c r="C11" s="23" t="s">
        <v>69</v>
      </c>
      <c r="D11" s="24" t="s">
        <v>120</v>
      </c>
      <c r="E11" s="24" t="s">
        <v>121</v>
      </c>
      <c r="F11" s="24" t="s">
        <v>122</v>
      </c>
      <c r="G11" s="24" t="s">
        <v>16</v>
      </c>
      <c r="H11" s="24">
        <v>1992</v>
      </c>
      <c r="I11" s="24" t="s">
        <v>17</v>
      </c>
      <c r="J11" s="24" t="s">
        <v>18</v>
      </c>
      <c r="K11" s="24">
        <v>10</v>
      </c>
      <c r="L11" s="25">
        <v>0.028946759259259255</v>
      </c>
      <c r="M11" s="26">
        <f>L11/10</f>
        <v>0.0028946759259259255</v>
      </c>
      <c r="N11" s="27">
        <v>1</v>
      </c>
    </row>
    <row r="12" spans="1:14" s="21" customFormat="1" ht="12" customHeight="1">
      <c r="A12" s="22">
        <f t="shared" si="0"/>
        <v>8</v>
      </c>
      <c r="B12" s="23">
        <v>931</v>
      </c>
      <c r="C12" s="23" t="s">
        <v>25</v>
      </c>
      <c r="D12" s="24" t="s">
        <v>57</v>
      </c>
      <c r="E12" s="24" t="s">
        <v>83</v>
      </c>
      <c r="F12" s="24" t="s">
        <v>58</v>
      </c>
      <c r="G12" s="24" t="s">
        <v>16</v>
      </c>
      <c r="H12" s="24">
        <v>1972</v>
      </c>
      <c r="I12" s="24" t="s">
        <v>24</v>
      </c>
      <c r="J12" s="24" t="s">
        <v>18</v>
      </c>
      <c r="K12" s="24">
        <v>10</v>
      </c>
      <c r="L12" s="25">
        <v>0.02900462962962963</v>
      </c>
      <c r="M12" s="26">
        <f>L12/10</f>
        <v>0.002900462962962963</v>
      </c>
      <c r="N12" s="27">
        <v>2</v>
      </c>
    </row>
    <row r="13" spans="1:14" s="21" customFormat="1" ht="12" customHeight="1">
      <c r="A13" s="22">
        <f t="shared" si="0"/>
        <v>9</v>
      </c>
      <c r="B13" s="23">
        <v>933</v>
      </c>
      <c r="C13" s="23" t="s">
        <v>68</v>
      </c>
      <c r="D13" s="24" t="s">
        <v>87</v>
      </c>
      <c r="E13" s="24" t="s">
        <v>88</v>
      </c>
      <c r="F13" s="24" t="s">
        <v>89</v>
      </c>
      <c r="G13" s="24" t="s">
        <v>16</v>
      </c>
      <c r="H13" s="24">
        <v>1972</v>
      </c>
      <c r="I13" s="24" t="s">
        <v>24</v>
      </c>
      <c r="J13" s="24" t="s">
        <v>18</v>
      </c>
      <c r="K13" s="24">
        <v>10</v>
      </c>
      <c r="L13" s="25">
        <v>0.02957175925925926</v>
      </c>
      <c r="M13" s="26">
        <f>L13/10</f>
        <v>0.002957175925925926</v>
      </c>
      <c r="N13" s="27">
        <v>3</v>
      </c>
    </row>
    <row r="14" spans="1:14" s="21" customFormat="1" ht="12" customHeight="1">
      <c r="A14" s="22">
        <f t="shared" si="0"/>
        <v>10</v>
      </c>
      <c r="B14" s="23">
        <v>1000</v>
      </c>
      <c r="C14" s="23" t="s">
        <v>136</v>
      </c>
      <c r="D14" s="24" t="s">
        <v>137</v>
      </c>
      <c r="E14" s="24" t="s">
        <v>26</v>
      </c>
      <c r="F14" s="24" t="s">
        <v>82</v>
      </c>
      <c r="G14" s="24" t="s">
        <v>16</v>
      </c>
      <c r="H14" s="24">
        <v>1955</v>
      </c>
      <c r="I14" s="24" t="s">
        <v>27</v>
      </c>
      <c r="J14" s="24" t="s">
        <v>18</v>
      </c>
      <c r="K14" s="24">
        <v>10</v>
      </c>
      <c r="L14" s="25">
        <v>0.029618055555555554</v>
      </c>
      <c r="M14" s="26">
        <f>L14/10</f>
        <v>0.002961805555555555</v>
      </c>
      <c r="N14" s="27">
        <v>1</v>
      </c>
    </row>
    <row r="15" spans="1:14" s="21" customFormat="1" ht="12" customHeight="1">
      <c r="A15" s="22">
        <f t="shared" si="0"/>
        <v>11</v>
      </c>
      <c r="B15" s="23">
        <v>952</v>
      </c>
      <c r="C15" s="23" t="s">
        <v>108</v>
      </c>
      <c r="D15" s="24" t="s">
        <v>109</v>
      </c>
      <c r="E15" s="24" t="s">
        <v>15</v>
      </c>
      <c r="F15" s="24" t="s">
        <v>75</v>
      </c>
      <c r="G15" s="24" t="s">
        <v>16</v>
      </c>
      <c r="H15" s="24">
        <v>1999</v>
      </c>
      <c r="I15" s="24" t="s">
        <v>17</v>
      </c>
      <c r="J15" s="24" t="s">
        <v>18</v>
      </c>
      <c r="K15" s="24">
        <v>10</v>
      </c>
      <c r="L15" s="25">
        <v>0.029675925925925925</v>
      </c>
      <c r="M15" s="26">
        <f>L15/10</f>
        <v>0.0029675925925925924</v>
      </c>
      <c r="N15" s="27">
        <v>2</v>
      </c>
    </row>
    <row r="16" spans="1:14" s="21" customFormat="1" ht="12" customHeight="1">
      <c r="A16" s="22">
        <f t="shared" si="0"/>
        <v>12</v>
      </c>
      <c r="B16" s="23">
        <v>940</v>
      </c>
      <c r="C16" s="23" t="s">
        <v>28</v>
      </c>
      <c r="D16" s="24" t="s">
        <v>29</v>
      </c>
      <c r="E16" s="24" t="s">
        <v>30</v>
      </c>
      <c r="F16" s="24" t="s">
        <v>75</v>
      </c>
      <c r="G16" s="24" t="s">
        <v>16</v>
      </c>
      <c r="H16" s="24">
        <v>1974</v>
      </c>
      <c r="I16" s="24" t="s">
        <v>24</v>
      </c>
      <c r="J16" s="24" t="s">
        <v>18</v>
      </c>
      <c r="K16" s="24">
        <v>10</v>
      </c>
      <c r="L16" s="25">
        <v>0.0297337962962963</v>
      </c>
      <c r="M16" s="26">
        <f>L16/10</f>
        <v>0.00297337962962963</v>
      </c>
      <c r="N16" s="27">
        <v>4</v>
      </c>
    </row>
    <row r="17" spans="1:14" s="21" customFormat="1" ht="12" customHeight="1">
      <c r="A17" s="22">
        <f t="shared" si="0"/>
        <v>13</v>
      </c>
      <c r="B17" s="23">
        <v>957</v>
      </c>
      <c r="C17" s="23" t="s">
        <v>114</v>
      </c>
      <c r="D17" s="24" t="s">
        <v>115</v>
      </c>
      <c r="E17" s="24" t="s">
        <v>15</v>
      </c>
      <c r="F17" s="24" t="s">
        <v>75</v>
      </c>
      <c r="G17" s="24" t="s">
        <v>16</v>
      </c>
      <c r="H17" s="24">
        <v>1991</v>
      </c>
      <c r="I17" s="24" t="s">
        <v>17</v>
      </c>
      <c r="J17" s="24" t="s">
        <v>18</v>
      </c>
      <c r="K17" s="24">
        <v>10</v>
      </c>
      <c r="L17" s="25">
        <v>0.029837962962962965</v>
      </c>
      <c r="M17" s="26">
        <f>L17/10</f>
        <v>0.0029837962962962965</v>
      </c>
      <c r="N17" s="27">
        <v>3</v>
      </c>
    </row>
    <row r="18" spans="1:14" s="21" customFormat="1" ht="12" customHeight="1">
      <c r="A18" s="22">
        <f t="shared" si="0"/>
        <v>14</v>
      </c>
      <c r="B18" s="23">
        <v>937</v>
      </c>
      <c r="C18" s="23" t="s">
        <v>41</v>
      </c>
      <c r="D18" s="24" t="s">
        <v>42</v>
      </c>
      <c r="E18" s="24" t="s">
        <v>20</v>
      </c>
      <c r="F18" s="24" t="s">
        <v>54</v>
      </c>
      <c r="G18" s="24" t="s">
        <v>16</v>
      </c>
      <c r="H18" s="24">
        <v>1979</v>
      </c>
      <c r="I18" s="24" t="s">
        <v>21</v>
      </c>
      <c r="J18" s="24" t="s">
        <v>18</v>
      </c>
      <c r="K18" s="24">
        <v>10</v>
      </c>
      <c r="L18" s="25">
        <v>0.030138888888888885</v>
      </c>
      <c r="M18" s="26">
        <f>L18/10</f>
        <v>0.0030138888888888884</v>
      </c>
      <c r="N18" s="27">
        <v>6</v>
      </c>
    </row>
    <row r="19" spans="1:14" s="21" customFormat="1" ht="12" customHeight="1">
      <c r="A19" s="22">
        <f t="shared" si="0"/>
        <v>15</v>
      </c>
      <c r="B19" s="23">
        <v>948</v>
      </c>
      <c r="C19" s="23" t="s">
        <v>102</v>
      </c>
      <c r="D19" s="24" t="s">
        <v>103</v>
      </c>
      <c r="E19" s="24" t="s">
        <v>104</v>
      </c>
      <c r="F19" s="24" t="s">
        <v>75</v>
      </c>
      <c r="G19" s="24" t="s">
        <v>16</v>
      </c>
      <c r="H19" s="24">
        <v>1980</v>
      </c>
      <c r="I19" s="24" t="s">
        <v>21</v>
      </c>
      <c r="J19" s="24" t="s">
        <v>18</v>
      </c>
      <c r="K19" s="24">
        <v>10</v>
      </c>
      <c r="L19" s="25">
        <v>0.03027777777777778</v>
      </c>
      <c r="M19" s="26">
        <f>L19/10</f>
        <v>0.0030277777777777777</v>
      </c>
      <c r="N19" s="27">
        <v>7</v>
      </c>
    </row>
    <row r="20" spans="1:14" s="21" customFormat="1" ht="12" customHeight="1">
      <c r="A20" s="22">
        <f t="shared" si="0"/>
        <v>16</v>
      </c>
      <c r="B20" s="23">
        <v>825</v>
      </c>
      <c r="C20" s="23" t="s">
        <v>67</v>
      </c>
      <c r="D20" s="24" t="s">
        <v>73</v>
      </c>
      <c r="E20" s="24" t="s">
        <v>74</v>
      </c>
      <c r="F20" s="24" t="s">
        <v>75</v>
      </c>
      <c r="G20" s="24" t="s">
        <v>16</v>
      </c>
      <c r="H20" s="24">
        <v>1972</v>
      </c>
      <c r="I20" s="24" t="s">
        <v>24</v>
      </c>
      <c r="J20" s="24" t="s">
        <v>18</v>
      </c>
      <c r="K20" s="24">
        <v>10</v>
      </c>
      <c r="L20" s="25">
        <v>0.030335648148148143</v>
      </c>
      <c r="M20" s="26">
        <f>L20/10</f>
        <v>0.0030335648148148145</v>
      </c>
      <c r="N20" s="27">
        <v>5</v>
      </c>
    </row>
    <row r="21" spans="1:14" s="21" customFormat="1" ht="12" customHeight="1">
      <c r="A21" s="22">
        <f t="shared" si="0"/>
        <v>17</v>
      </c>
      <c r="B21" s="23">
        <v>936</v>
      </c>
      <c r="C21" s="23" t="s">
        <v>43</v>
      </c>
      <c r="D21" s="24" t="s">
        <v>92</v>
      </c>
      <c r="E21" s="24" t="s">
        <v>93</v>
      </c>
      <c r="F21" s="24" t="s">
        <v>75</v>
      </c>
      <c r="G21" s="24" t="s">
        <v>16</v>
      </c>
      <c r="H21" s="24">
        <v>1978</v>
      </c>
      <c r="I21" s="24" t="s">
        <v>21</v>
      </c>
      <c r="J21" s="24" t="s">
        <v>18</v>
      </c>
      <c r="K21" s="24">
        <v>10</v>
      </c>
      <c r="L21" s="25">
        <v>0.03361111111111111</v>
      </c>
      <c r="M21" s="26">
        <f>L21/10</f>
        <v>0.003361111111111111</v>
      </c>
      <c r="N21" s="27">
        <v>8</v>
      </c>
    </row>
    <row r="22" spans="1:14" s="21" customFormat="1" ht="12" customHeight="1">
      <c r="A22" s="22">
        <f t="shared" si="0"/>
        <v>18</v>
      </c>
      <c r="B22" s="23">
        <v>939</v>
      </c>
      <c r="C22" s="23" t="s">
        <v>33</v>
      </c>
      <c r="D22" s="24" t="s">
        <v>34</v>
      </c>
      <c r="E22" s="24" t="s">
        <v>26</v>
      </c>
      <c r="F22" s="24" t="s">
        <v>95</v>
      </c>
      <c r="G22" s="24" t="s">
        <v>16</v>
      </c>
      <c r="H22" s="24">
        <v>1958</v>
      </c>
      <c r="I22" s="24" t="s">
        <v>27</v>
      </c>
      <c r="J22" s="24" t="s">
        <v>18</v>
      </c>
      <c r="K22" s="24">
        <v>10</v>
      </c>
      <c r="L22" s="25">
        <v>0.033715277777777775</v>
      </c>
      <c r="M22" s="26">
        <f>L22/10</f>
        <v>0.0033715277777777775</v>
      </c>
      <c r="N22" s="27">
        <v>2</v>
      </c>
    </row>
    <row r="23" spans="1:14" s="21" customFormat="1" ht="12" customHeight="1">
      <c r="A23" s="22">
        <f t="shared" si="0"/>
        <v>19</v>
      </c>
      <c r="B23" s="23">
        <v>946</v>
      </c>
      <c r="C23" s="23" t="s">
        <v>14</v>
      </c>
      <c r="D23" s="24" t="s">
        <v>100</v>
      </c>
      <c r="E23" s="24" t="s">
        <v>101</v>
      </c>
      <c r="F23" s="24" t="s">
        <v>75</v>
      </c>
      <c r="G23" s="24" t="s">
        <v>16</v>
      </c>
      <c r="H23" s="24">
        <v>1984</v>
      </c>
      <c r="I23" s="24" t="s">
        <v>21</v>
      </c>
      <c r="J23" s="24" t="s">
        <v>18</v>
      </c>
      <c r="K23" s="24">
        <v>10</v>
      </c>
      <c r="L23" s="25">
        <v>0.03375</v>
      </c>
      <c r="M23" s="26">
        <f>L23/10</f>
        <v>0.0033750000000000004</v>
      </c>
      <c r="N23" s="27">
        <v>9</v>
      </c>
    </row>
    <row r="24" spans="1:14" s="21" customFormat="1" ht="12" customHeight="1">
      <c r="A24" s="22">
        <f t="shared" si="0"/>
        <v>20</v>
      </c>
      <c r="B24" s="23">
        <v>944</v>
      </c>
      <c r="C24" s="23" t="s">
        <v>76</v>
      </c>
      <c r="D24" s="24" t="s">
        <v>98</v>
      </c>
      <c r="E24" s="24" t="s">
        <v>15</v>
      </c>
      <c r="F24" s="24" t="s">
        <v>75</v>
      </c>
      <c r="G24" s="24" t="s">
        <v>16</v>
      </c>
      <c r="H24" s="24">
        <v>1972</v>
      </c>
      <c r="I24" s="24" t="s">
        <v>24</v>
      </c>
      <c r="J24" s="24" t="s">
        <v>18</v>
      </c>
      <c r="K24" s="24">
        <v>10</v>
      </c>
      <c r="L24" s="25">
        <v>0.0338425925925926</v>
      </c>
      <c r="M24" s="26">
        <f>L24/10</f>
        <v>0.0033842592592592596</v>
      </c>
      <c r="N24" s="27">
        <v>6</v>
      </c>
    </row>
    <row r="25" spans="1:14" s="21" customFormat="1" ht="12" customHeight="1">
      <c r="A25" s="22">
        <f t="shared" si="0"/>
        <v>21</v>
      </c>
      <c r="B25" s="23">
        <v>963</v>
      </c>
      <c r="C25" s="23" t="s">
        <v>106</v>
      </c>
      <c r="D25" s="24" t="s">
        <v>138</v>
      </c>
      <c r="E25" s="24" t="s">
        <v>139</v>
      </c>
      <c r="F25" s="24" t="s">
        <v>140</v>
      </c>
      <c r="G25" s="24" t="s">
        <v>16</v>
      </c>
      <c r="H25" s="24">
        <v>1978</v>
      </c>
      <c r="I25" s="24" t="s">
        <v>21</v>
      </c>
      <c r="J25" s="24" t="s">
        <v>18</v>
      </c>
      <c r="K25" s="24">
        <v>10</v>
      </c>
      <c r="L25" s="25">
        <v>0.03425925925925926</v>
      </c>
      <c r="M25" s="26">
        <f>L25/10</f>
        <v>0.003425925925925926</v>
      </c>
      <c r="N25" s="27">
        <v>10</v>
      </c>
    </row>
    <row r="26" spans="1:17" s="64" customFormat="1" ht="12.75">
      <c r="A26" s="22">
        <f t="shared" si="0"/>
        <v>22</v>
      </c>
      <c r="B26" s="23">
        <v>935</v>
      </c>
      <c r="C26" s="23" t="s">
        <v>37</v>
      </c>
      <c r="D26" s="24" t="s">
        <v>91</v>
      </c>
      <c r="E26" s="24" t="s">
        <v>20</v>
      </c>
      <c r="F26" s="24" t="s">
        <v>54</v>
      </c>
      <c r="G26" s="24" t="s">
        <v>16</v>
      </c>
      <c r="H26" s="24">
        <v>1976</v>
      </c>
      <c r="I26" s="24" t="s">
        <v>21</v>
      </c>
      <c r="J26" s="24" t="s">
        <v>18</v>
      </c>
      <c r="K26" s="80">
        <v>10</v>
      </c>
      <c r="L26" s="81">
        <v>0.03435185185185185</v>
      </c>
      <c r="M26" s="82">
        <f>L26/10</f>
        <v>0.0034351851851851848</v>
      </c>
      <c r="N26" s="83">
        <v>11</v>
      </c>
      <c r="Q26" s="21"/>
    </row>
    <row r="27" spans="1:14" s="21" customFormat="1" ht="12" customHeight="1">
      <c r="A27" s="22">
        <f t="shared" si="0"/>
        <v>23</v>
      </c>
      <c r="B27" s="55">
        <v>941</v>
      </c>
      <c r="C27" s="55" t="s">
        <v>96</v>
      </c>
      <c r="D27" s="56" t="s">
        <v>97</v>
      </c>
      <c r="E27" s="56" t="s">
        <v>26</v>
      </c>
      <c r="F27" s="56" t="s">
        <v>75</v>
      </c>
      <c r="G27" s="56" t="s">
        <v>16</v>
      </c>
      <c r="H27" s="56">
        <v>1964</v>
      </c>
      <c r="I27" s="56" t="s">
        <v>27</v>
      </c>
      <c r="J27" s="56" t="s">
        <v>18</v>
      </c>
      <c r="K27" s="24">
        <v>10</v>
      </c>
      <c r="L27" s="25">
        <v>0.03450231481481481</v>
      </c>
      <c r="M27" s="26">
        <f>L27/10</f>
        <v>0.003450231481481481</v>
      </c>
      <c r="N27" s="27">
        <v>3</v>
      </c>
    </row>
    <row r="28" spans="1:14" s="21" customFormat="1" ht="12" customHeight="1">
      <c r="A28" s="22">
        <f t="shared" si="0"/>
        <v>24</v>
      </c>
      <c r="B28" s="55">
        <v>964</v>
      </c>
      <c r="C28" s="55" t="s">
        <v>37</v>
      </c>
      <c r="D28" s="56" t="s">
        <v>141</v>
      </c>
      <c r="E28" s="56" t="s">
        <v>142</v>
      </c>
      <c r="F28" s="56" t="s">
        <v>75</v>
      </c>
      <c r="G28" s="56" t="s">
        <v>16</v>
      </c>
      <c r="H28" s="56">
        <v>1973</v>
      </c>
      <c r="I28" s="56" t="s">
        <v>24</v>
      </c>
      <c r="J28" s="56" t="s">
        <v>18</v>
      </c>
      <c r="K28" s="24">
        <v>10</v>
      </c>
      <c r="L28" s="25">
        <v>0.03459490740740741</v>
      </c>
      <c r="M28" s="26">
        <f>L28/10</f>
        <v>0.003459490740740741</v>
      </c>
      <c r="N28" s="27">
        <v>7</v>
      </c>
    </row>
    <row r="29" spans="1:14" s="21" customFormat="1" ht="12" customHeight="1">
      <c r="A29" s="22">
        <f t="shared" si="0"/>
        <v>25</v>
      </c>
      <c r="B29" s="55">
        <v>969</v>
      </c>
      <c r="C29" s="55" t="s">
        <v>36</v>
      </c>
      <c r="D29" s="56" t="s">
        <v>35</v>
      </c>
      <c r="E29" s="56" t="s">
        <v>15</v>
      </c>
      <c r="F29" s="56" t="s">
        <v>143</v>
      </c>
      <c r="G29" s="56" t="s">
        <v>16</v>
      </c>
      <c r="H29" s="56">
        <v>1976</v>
      </c>
      <c r="I29" s="56" t="s">
        <v>21</v>
      </c>
      <c r="J29" s="56" t="s">
        <v>18</v>
      </c>
      <c r="K29" s="24">
        <v>10</v>
      </c>
      <c r="L29" s="25">
        <v>0.0356712962962963</v>
      </c>
      <c r="M29" s="26">
        <f>L29/10</f>
        <v>0.0035671296296296297</v>
      </c>
      <c r="N29" s="27">
        <v>12</v>
      </c>
    </row>
    <row r="30" spans="1:14" s="21" customFormat="1" ht="12" customHeight="1">
      <c r="A30" s="22">
        <f t="shared" si="0"/>
        <v>26</v>
      </c>
      <c r="B30" s="55">
        <v>968</v>
      </c>
      <c r="C30" s="55" t="s">
        <v>37</v>
      </c>
      <c r="D30" s="56" t="s">
        <v>144</v>
      </c>
      <c r="E30" s="56" t="s">
        <v>15</v>
      </c>
      <c r="F30" s="56" t="s">
        <v>75</v>
      </c>
      <c r="G30" s="56" t="s">
        <v>16</v>
      </c>
      <c r="H30" s="56">
        <v>1983</v>
      </c>
      <c r="I30" s="56" t="s">
        <v>21</v>
      </c>
      <c r="J30" s="56" t="s">
        <v>18</v>
      </c>
      <c r="K30" s="24">
        <v>10</v>
      </c>
      <c r="L30" s="25">
        <v>0.03607638888888889</v>
      </c>
      <c r="M30" s="26">
        <f>L30/10</f>
        <v>0.0036076388888888885</v>
      </c>
      <c r="N30" s="27">
        <v>13</v>
      </c>
    </row>
    <row r="31" spans="1:14" s="21" customFormat="1" ht="12" customHeight="1">
      <c r="A31" s="22">
        <f t="shared" si="0"/>
        <v>27</v>
      </c>
      <c r="B31" s="55">
        <v>965</v>
      </c>
      <c r="C31" s="55" t="s">
        <v>43</v>
      </c>
      <c r="D31" s="56" t="s">
        <v>145</v>
      </c>
      <c r="E31" s="56" t="s">
        <v>15</v>
      </c>
      <c r="F31" s="56" t="s">
        <v>146</v>
      </c>
      <c r="G31" s="56" t="s">
        <v>16</v>
      </c>
      <c r="H31" s="56">
        <v>1982</v>
      </c>
      <c r="I31" s="56" t="s">
        <v>21</v>
      </c>
      <c r="J31" s="56" t="s">
        <v>18</v>
      </c>
      <c r="K31" s="24">
        <v>10</v>
      </c>
      <c r="L31" s="25">
        <v>0.03662037037037037</v>
      </c>
      <c r="M31" s="26">
        <f>L31/10</f>
        <v>0.0036620370370370374</v>
      </c>
      <c r="N31" s="27">
        <v>14</v>
      </c>
    </row>
    <row r="32" spans="1:14" s="21" customFormat="1" ht="12" customHeight="1">
      <c r="A32" s="22">
        <f t="shared" si="0"/>
        <v>28</v>
      </c>
      <c r="B32" s="55">
        <v>949</v>
      </c>
      <c r="C32" s="55" t="s">
        <v>76</v>
      </c>
      <c r="D32" s="56" t="s">
        <v>38</v>
      </c>
      <c r="E32" s="56" t="s">
        <v>15</v>
      </c>
      <c r="F32" s="56" t="s">
        <v>75</v>
      </c>
      <c r="G32" s="56" t="s">
        <v>16</v>
      </c>
      <c r="H32" s="56">
        <v>1972</v>
      </c>
      <c r="I32" s="56" t="s">
        <v>24</v>
      </c>
      <c r="J32" s="56" t="s">
        <v>18</v>
      </c>
      <c r="K32" s="24">
        <v>10</v>
      </c>
      <c r="L32" s="25">
        <v>0.036828703703703704</v>
      </c>
      <c r="M32" s="26">
        <f>L32/10</f>
        <v>0.00368287037037037</v>
      </c>
      <c r="N32" s="27">
        <v>8</v>
      </c>
    </row>
    <row r="33" spans="1:14" s="64" customFormat="1" ht="12" customHeight="1">
      <c r="A33" s="41">
        <f t="shared" si="0"/>
        <v>29</v>
      </c>
      <c r="B33" s="84">
        <v>961</v>
      </c>
      <c r="C33" s="84" t="s">
        <v>147</v>
      </c>
      <c r="D33" s="85" t="s">
        <v>148</v>
      </c>
      <c r="E33" s="85" t="s">
        <v>149</v>
      </c>
      <c r="F33" s="85" t="s">
        <v>140</v>
      </c>
      <c r="G33" s="85" t="s">
        <v>39</v>
      </c>
      <c r="H33" s="85">
        <v>1984</v>
      </c>
      <c r="I33" s="85" t="s">
        <v>40</v>
      </c>
      <c r="J33" s="85" t="s">
        <v>18</v>
      </c>
      <c r="K33" s="43">
        <v>10</v>
      </c>
      <c r="L33" s="44">
        <v>0.0372337962962963</v>
      </c>
      <c r="M33" s="45">
        <f>L33/10</f>
        <v>0.00372337962962963</v>
      </c>
      <c r="N33" s="46">
        <v>1</v>
      </c>
    </row>
    <row r="34" spans="1:14" s="64" customFormat="1" ht="12" customHeight="1">
      <c r="A34" s="41">
        <f t="shared" si="0"/>
        <v>30</v>
      </c>
      <c r="B34" s="84">
        <v>962</v>
      </c>
      <c r="C34" s="84" t="s">
        <v>150</v>
      </c>
      <c r="D34" s="85" t="s">
        <v>151</v>
      </c>
      <c r="E34" s="85" t="s">
        <v>139</v>
      </c>
      <c r="F34" s="85" t="s">
        <v>140</v>
      </c>
      <c r="G34" s="85" t="s">
        <v>39</v>
      </c>
      <c r="H34" s="85">
        <v>1980</v>
      </c>
      <c r="I34" s="85" t="s">
        <v>40</v>
      </c>
      <c r="J34" s="85" t="s">
        <v>18</v>
      </c>
      <c r="K34" s="43">
        <v>10</v>
      </c>
      <c r="L34" s="44">
        <v>0.03822916666666667</v>
      </c>
      <c r="M34" s="45">
        <f>L34/10</f>
        <v>0.0038229166666666667</v>
      </c>
      <c r="N34" s="46">
        <v>2</v>
      </c>
    </row>
    <row r="35" spans="1:14" s="64" customFormat="1" ht="12" customHeight="1">
      <c r="A35" s="41">
        <f t="shared" si="0"/>
        <v>31</v>
      </c>
      <c r="B35" s="84">
        <v>955</v>
      </c>
      <c r="C35" s="84" t="s">
        <v>46</v>
      </c>
      <c r="D35" s="85" t="s">
        <v>47</v>
      </c>
      <c r="E35" s="85" t="s">
        <v>15</v>
      </c>
      <c r="F35" s="85" t="s">
        <v>75</v>
      </c>
      <c r="G35" s="85" t="s">
        <v>39</v>
      </c>
      <c r="H35" s="85">
        <v>1954</v>
      </c>
      <c r="I35" s="85" t="s">
        <v>112</v>
      </c>
      <c r="J35" s="85" t="s">
        <v>18</v>
      </c>
      <c r="K35" s="43">
        <v>10</v>
      </c>
      <c r="L35" s="44">
        <v>0.03849537037037037</v>
      </c>
      <c r="M35" s="45">
        <f>L35/10</f>
        <v>0.0038495370370370367</v>
      </c>
      <c r="N35" s="46">
        <v>1</v>
      </c>
    </row>
    <row r="36" spans="1:14" s="21" customFormat="1" ht="12" customHeight="1">
      <c r="A36" s="22">
        <f t="shared" si="0"/>
        <v>32</v>
      </c>
      <c r="B36" s="55">
        <v>928</v>
      </c>
      <c r="C36" s="55" t="s">
        <v>31</v>
      </c>
      <c r="D36" s="56" t="s">
        <v>32</v>
      </c>
      <c r="E36" s="56" t="s">
        <v>15</v>
      </c>
      <c r="F36" s="56" t="s">
        <v>82</v>
      </c>
      <c r="G36" s="56" t="s">
        <v>16</v>
      </c>
      <c r="H36" s="56">
        <v>1960</v>
      </c>
      <c r="I36" s="56" t="s">
        <v>27</v>
      </c>
      <c r="J36" s="56" t="s">
        <v>18</v>
      </c>
      <c r="K36" s="24">
        <v>10</v>
      </c>
      <c r="L36" s="25">
        <v>0.03849537037037037</v>
      </c>
      <c r="M36" s="26">
        <f>L36/10</f>
        <v>0.0038495370370370367</v>
      </c>
      <c r="N36" s="27">
        <v>4</v>
      </c>
    </row>
    <row r="37" spans="1:14" s="21" customFormat="1" ht="12" customHeight="1">
      <c r="A37" s="22">
        <f t="shared" si="0"/>
        <v>33</v>
      </c>
      <c r="B37" s="55">
        <v>942</v>
      </c>
      <c r="C37" s="55" t="s">
        <v>62</v>
      </c>
      <c r="D37" s="56" t="s">
        <v>63</v>
      </c>
      <c r="E37" s="56" t="s">
        <v>15</v>
      </c>
      <c r="F37" s="56" t="s">
        <v>75</v>
      </c>
      <c r="G37" s="56" t="s">
        <v>16</v>
      </c>
      <c r="H37" s="56">
        <v>1962</v>
      </c>
      <c r="I37" s="56" t="s">
        <v>27</v>
      </c>
      <c r="J37" s="56" t="s">
        <v>18</v>
      </c>
      <c r="K37" s="24">
        <v>10</v>
      </c>
      <c r="L37" s="25">
        <v>0.03849537037037037</v>
      </c>
      <c r="M37" s="26">
        <f>L37/10</f>
        <v>0.0038495370370370367</v>
      </c>
      <c r="N37" s="27">
        <v>5</v>
      </c>
    </row>
    <row r="38" spans="1:14" s="21" customFormat="1" ht="12" customHeight="1">
      <c r="A38" s="22">
        <f t="shared" si="0"/>
        <v>34</v>
      </c>
      <c r="B38" s="55">
        <v>943</v>
      </c>
      <c r="C38" s="55" t="s">
        <v>43</v>
      </c>
      <c r="D38" s="56" t="s">
        <v>44</v>
      </c>
      <c r="E38" s="56" t="s">
        <v>15</v>
      </c>
      <c r="F38" s="56" t="s">
        <v>75</v>
      </c>
      <c r="G38" s="56" t="s">
        <v>16</v>
      </c>
      <c r="H38" s="56">
        <v>1959</v>
      </c>
      <c r="I38" s="56" t="s">
        <v>27</v>
      </c>
      <c r="J38" s="56" t="s">
        <v>18</v>
      </c>
      <c r="K38" s="24">
        <v>10</v>
      </c>
      <c r="L38" s="25">
        <v>0.03849537037037037</v>
      </c>
      <c r="M38" s="26">
        <f>L38/10</f>
        <v>0.0038495370370370367</v>
      </c>
      <c r="N38" s="27">
        <v>6</v>
      </c>
    </row>
    <row r="39" spans="1:14" s="21" customFormat="1" ht="12" customHeight="1">
      <c r="A39" s="22">
        <f t="shared" si="0"/>
        <v>35</v>
      </c>
      <c r="B39" s="55">
        <v>947</v>
      </c>
      <c r="C39" s="55" t="s">
        <v>48</v>
      </c>
      <c r="D39" s="56" t="s">
        <v>49</v>
      </c>
      <c r="E39" s="56" t="s">
        <v>59</v>
      </c>
      <c r="F39" s="56" t="s">
        <v>82</v>
      </c>
      <c r="G39" s="56" t="s">
        <v>16</v>
      </c>
      <c r="H39" s="56">
        <v>1949</v>
      </c>
      <c r="I39" s="56" t="s">
        <v>50</v>
      </c>
      <c r="J39" s="56" t="s">
        <v>18</v>
      </c>
      <c r="K39" s="24">
        <v>10</v>
      </c>
      <c r="L39" s="25">
        <v>0.03923611111111111</v>
      </c>
      <c r="M39" s="26">
        <f>L39/10</f>
        <v>0.003923611111111111</v>
      </c>
      <c r="N39" s="27">
        <v>1</v>
      </c>
    </row>
    <row r="40" spans="1:14" s="64" customFormat="1" ht="12" customHeight="1">
      <c r="A40" s="41">
        <f t="shared" si="0"/>
        <v>36</v>
      </c>
      <c r="B40" s="42">
        <v>966</v>
      </c>
      <c r="C40" s="42" t="s">
        <v>152</v>
      </c>
      <c r="D40" s="43" t="s">
        <v>153</v>
      </c>
      <c r="E40" s="43" t="s">
        <v>26</v>
      </c>
      <c r="F40" s="43" t="s">
        <v>82</v>
      </c>
      <c r="G40" s="43" t="s">
        <v>39</v>
      </c>
      <c r="H40" s="43">
        <v>1970</v>
      </c>
      <c r="I40" s="43" t="s">
        <v>45</v>
      </c>
      <c r="J40" s="43" t="s">
        <v>18</v>
      </c>
      <c r="K40" s="43">
        <v>10</v>
      </c>
      <c r="L40" s="44">
        <v>0.04134259259259259</v>
      </c>
      <c r="M40" s="45">
        <f>L40/10</f>
        <v>0.004134259259259259</v>
      </c>
      <c r="N40" s="46">
        <v>1</v>
      </c>
    </row>
    <row r="41" spans="1:14" s="21" customFormat="1" ht="12" customHeight="1">
      <c r="A41" s="22">
        <f t="shared" si="0"/>
        <v>37</v>
      </c>
      <c r="B41" s="23">
        <v>967</v>
      </c>
      <c r="C41" s="23" t="s">
        <v>154</v>
      </c>
      <c r="D41" s="24" t="s">
        <v>155</v>
      </c>
      <c r="E41" s="24" t="s">
        <v>26</v>
      </c>
      <c r="F41" s="24" t="s">
        <v>82</v>
      </c>
      <c r="G41" s="24" t="s">
        <v>16</v>
      </c>
      <c r="H41" s="24">
        <v>1973</v>
      </c>
      <c r="I41" s="24" t="s">
        <v>24</v>
      </c>
      <c r="J41" s="24" t="s">
        <v>18</v>
      </c>
      <c r="K41" s="24">
        <v>10</v>
      </c>
      <c r="L41" s="25">
        <v>0.04134259259259259</v>
      </c>
      <c r="M41" s="26">
        <f>L41/10</f>
        <v>0.004134259259259259</v>
      </c>
      <c r="N41" s="27">
        <v>9</v>
      </c>
    </row>
    <row r="42" spans="1:14" s="21" customFormat="1" ht="12" customHeight="1">
      <c r="A42" s="22">
        <f t="shared" si="0"/>
        <v>38</v>
      </c>
      <c r="B42" s="23">
        <v>138</v>
      </c>
      <c r="C42" s="23" t="s">
        <v>156</v>
      </c>
      <c r="D42" s="24" t="s">
        <v>157</v>
      </c>
      <c r="E42" s="24" t="s">
        <v>15</v>
      </c>
      <c r="F42" s="24" t="s">
        <v>82</v>
      </c>
      <c r="G42" s="24" t="s">
        <v>16</v>
      </c>
      <c r="H42" s="24">
        <v>2005</v>
      </c>
      <c r="I42" s="24" t="s">
        <v>158</v>
      </c>
      <c r="J42" s="24" t="s">
        <v>18</v>
      </c>
      <c r="K42" s="24">
        <v>2</v>
      </c>
      <c r="L42" s="25">
        <v>0.007592592592592593</v>
      </c>
      <c r="M42" s="26">
        <f>L42/10</f>
        <v>0.0007592592592592592</v>
      </c>
      <c r="N42" s="27">
        <v>1</v>
      </c>
    </row>
    <row r="43" spans="1:14" s="21" customFormat="1" ht="12" customHeight="1" thickBot="1">
      <c r="A43" s="30">
        <f t="shared" si="0"/>
        <v>39</v>
      </c>
      <c r="B43" s="31">
        <v>139</v>
      </c>
      <c r="C43" s="31" t="s">
        <v>159</v>
      </c>
      <c r="D43" s="32" t="s">
        <v>157</v>
      </c>
      <c r="E43" s="32" t="s">
        <v>15</v>
      </c>
      <c r="F43" s="32" t="s">
        <v>82</v>
      </c>
      <c r="G43" s="32" t="s">
        <v>16</v>
      </c>
      <c r="H43" s="32">
        <v>1969</v>
      </c>
      <c r="I43" s="32" t="s">
        <v>24</v>
      </c>
      <c r="J43" s="32" t="s">
        <v>18</v>
      </c>
      <c r="K43" s="32">
        <v>2</v>
      </c>
      <c r="L43" s="52">
        <v>0.007604166666666666</v>
      </c>
      <c r="M43" s="53">
        <f>L43/10</f>
        <v>0.0007604166666666666</v>
      </c>
      <c r="N43" s="33">
        <v>10</v>
      </c>
    </row>
    <row r="44" spans="3:17" s="10" customFormat="1" ht="13.5" thickBot="1">
      <c r="C44" s="2"/>
      <c r="D44" s="2"/>
      <c r="E44" s="2"/>
      <c r="F44" s="2"/>
      <c r="G44" s="2"/>
      <c r="H44" s="2"/>
      <c r="I44" s="2"/>
      <c r="J44" s="2"/>
      <c r="K44" s="48">
        <f>SUM(K5:K43)</f>
        <v>374</v>
      </c>
      <c r="L44" s="49">
        <f>SUM(L5:L43)</f>
        <v>1.2410416666666664</v>
      </c>
      <c r="M44" s="50">
        <f>L44/K44</f>
        <v>0.003318293226381461</v>
      </c>
      <c r="N44" s="51">
        <f>M44*10</f>
        <v>0.03318293226381461</v>
      </c>
      <c r="O44" s="12"/>
      <c r="P44" s="65"/>
      <c r="Q44" s="21"/>
    </row>
    <row r="45" spans="12:17" s="10" customFormat="1" ht="12.75">
      <c r="L45" s="11"/>
      <c r="Q45" s="21"/>
    </row>
    <row r="46" spans="12:17" s="10" customFormat="1" ht="13.5" thickBot="1">
      <c r="L46" s="86"/>
      <c r="M46" s="86"/>
      <c r="N46" s="86"/>
      <c r="Q46" s="21"/>
    </row>
    <row r="47" spans="1:17" s="71" customFormat="1" ht="35.25" thickBot="1">
      <c r="A47" s="67" t="s">
        <v>55</v>
      </c>
      <c r="B47" s="68" t="s">
        <v>1</v>
      </c>
      <c r="C47" s="68" t="s">
        <v>2</v>
      </c>
      <c r="D47" s="68" t="s">
        <v>3</v>
      </c>
      <c r="E47" s="68" t="s">
        <v>4</v>
      </c>
      <c r="F47" s="68" t="s">
        <v>5</v>
      </c>
      <c r="G47" s="68" t="s">
        <v>6</v>
      </c>
      <c r="H47" s="68" t="s">
        <v>7</v>
      </c>
      <c r="I47" s="68" t="s">
        <v>8</v>
      </c>
      <c r="J47" s="68" t="s">
        <v>9</v>
      </c>
      <c r="K47" s="68" t="s">
        <v>10</v>
      </c>
      <c r="L47" s="68" t="s">
        <v>11</v>
      </c>
      <c r="M47" s="69" t="s">
        <v>12</v>
      </c>
      <c r="N47" s="70" t="s">
        <v>13</v>
      </c>
      <c r="Q47" s="21"/>
    </row>
    <row r="48" spans="1:14" s="40" customFormat="1" ht="12.75">
      <c r="A48" s="34">
        <v>1</v>
      </c>
      <c r="B48" s="35">
        <v>98</v>
      </c>
      <c r="C48" s="35" t="s">
        <v>60</v>
      </c>
      <c r="D48" s="36" t="s">
        <v>124</v>
      </c>
      <c r="E48" s="36" t="s">
        <v>83</v>
      </c>
      <c r="F48" s="36" t="s">
        <v>75</v>
      </c>
      <c r="G48" s="36" t="s">
        <v>39</v>
      </c>
      <c r="H48" s="36">
        <v>1976</v>
      </c>
      <c r="I48" s="36" t="s">
        <v>40</v>
      </c>
      <c r="J48" s="36" t="s">
        <v>123</v>
      </c>
      <c r="K48" s="36">
        <v>5</v>
      </c>
      <c r="L48" s="37">
        <v>0.024375000000000004</v>
      </c>
      <c r="M48" s="38">
        <f>L48/5</f>
        <v>0.004875000000000001</v>
      </c>
      <c r="N48" s="39">
        <v>1</v>
      </c>
    </row>
    <row r="49" spans="1:14" s="40" customFormat="1" ht="12.75">
      <c r="A49" s="87">
        <v>2</v>
      </c>
      <c r="B49" s="84">
        <v>133</v>
      </c>
      <c r="C49" s="84" t="s">
        <v>125</v>
      </c>
      <c r="D49" s="85" t="s">
        <v>126</v>
      </c>
      <c r="E49" s="85" t="s">
        <v>15</v>
      </c>
      <c r="F49" s="85" t="s">
        <v>75</v>
      </c>
      <c r="G49" s="85" t="s">
        <v>39</v>
      </c>
      <c r="H49" s="85">
        <v>1973</v>
      </c>
      <c r="I49" s="85" t="s">
        <v>45</v>
      </c>
      <c r="J49" s="85" t="s">
        <v>123</v>
      </c>
      <c r="K49" s="85">
        <v>5</v>
      </c>
      <c r="L49" s="88">
        <v>0.02516203703703704</v>
      </c>
      <c r="M49" s="45">
        <f>L49/5</f>
        <v>0.005032407407407407</v>
      </c>
      <c r="N49" s="89">
        <v>1</v>
      </c>
    </row>
    <row r="50" spans="1:14" s="47" customFormat="1" ht="12.75">
      <c r="A50" s="41">
        <v>3</v>
      </c>
      <c r="B50" s="42">
        <v>141</v>
      </c>
      <c r="C50" s="42" t="s">
        <v>160</v>
      </c>
      <c r="D50" s="43" t="s">
        <v>44</v>
      </c>
      <c r="E50" s="43" t="s">
        <v>15</v>
      </c>
      <c r="F50" s="43" t="s">
        <v>75</v>
      </c>
      <c r="G50" s="43" t="s">
        <v>39</v>
      </c>
      <c r="H50" s="43">
        <v>1962</v>
      </c>
      <c r="I50" s="43" t="s">
        <v>161</v>
      </c>
      <c r="J50" s="43" t="s">
        <v>123</v>
      </c>
      <c r="K50" s="43">
        <v>5</v>
      </c>
      <c r="L50" s="44">
        <v>0.028981481481481483</v>
      </c>
      <c r="M50" s="45">
        <f>L50/5</f>
        <v>0.005796296296296297</v>
      </c>
      <c r="N50" s="46">
        <v>1</v>
      </c>
    </row>
    <row r="51" spans="1:14" s="78" customFormat="1" ht="13.5" thickBot="1">
      <c r="A51" s="72">
        <v>4</v>
      </c>
      <c r="B51" s="73">
        <v>134</v>
      </c>
      <c r="C51" s="73" t="s">
        <v>127</v>
      </c>
      <c r="D51" s="74" t="s">
        <v>128</v>
      </c>
      <c r="E51" s="74" t="s">
        <v>15</v>
      </c>
      <c r="F51" s="74" t="s">
        <v>75</v>
      </c>
      <c r="G51" s="74" t="s">
        <v>16</v>
      </c>
      <c r="H51" s="74">
        <v>1941</v>
      </c>
      <c r="I51" s="74" t="s">
        <v>79</v>
      </c>
      <c r="J51" s="74" t="s">
        <v>123</v>
      </c>
      <c r="K51" s="74">
        <v>5</v>
      </c>
      <c r="L51" s="75">
        <v>0.031064814814814812</v>
      </c>
      <c r="M51" s="76">
        <f>L51/5</f>
        <v>0.006212962962962963</v>
      </c>
      <c r="N51" s="77">
        <v>1</v>
      </c>
    </row>
    <row r="52" spans="1:17" ht="13.5" thickBot="1">
      <c r="A52" s="9"/>
      <c r="K52" s="57">
        <f>SUM(K48:K51)</f>
        <v>20</v>
      </c>
      <c r="L52" s="58">
        <f>SUM(L48:L51)</f>
        <v>0.10958333333333334</v>
      </c>
      <c r="M52" s="59">
        <f>L52/K52</f>
        <v>0.005479166666666667</v>
      </c>
      <c r="N52" s="51">
        <f>M52*5</f>
        <v>0.027395833333333335</v>
      </c>
      <c r="P52" s="66"/>
      <c r="Q52" s="21"/>
    </row>
    <row r="53" spans="1:16" ht="12.75">
      <c r="A53" s="8" t="s">
        <v>51</v>
      </c>
      <c r="P53" s="66"/>
    </row>
    <row r="54" spans="1:2" ht="12.75">
      <c r="A54" s="9" t="s">
        <v>162</v>
      </c>
      <c r="B54" s="10"/>
    </row>
    <row r="55" spans="1:13" ht="12.75">
      <c r="A55" s="9" t="s">
        <v>52</v>
      </c>
      <c r="B55" s="10"/>
      <c r="M55" s="11"/>
    </row>
    <row r="56" spans="1:13" ht="12.75">
      <c r="A56" s="13" t="s">
        <v>163</v>
      </c>
      <c r="B56" s="14"/>
      <c r="M56" s="11"/>
    </row>
    <row r="57" spans="1:2" ht="12.75">
      <c r="A57" s="9" t="s">
        <v>164</v>
      </c>
      <c r="B57" s="10"/>
    </row>
    <row r="58" spans="1:2" ht="12.75">
      <c r="A58" s="9" t="s">
        <v>165</v>
      </c>
      <c r="B58" s="10"/>
    </row>
    <row r="59" ht="12.75">
      <c r="A59" s="79" t="s">
        <v>167</v>
      </c>
    </row>
    <row r="60" ht="12.75">
      <c r="A60" s="9" t="s">
        <v>166</v>
      </c>
    </row>
    <row r="61" spans="1:13" ht="12.75">
      <c r="A61" s="9" t="s">
        <v>168</v>
      </c>
      <c r="L61" s="11"/>
      <c r="M61" s="11"/>
    </row>
    <row r="62" spans="11:13" ht="12.75">
      <c r="K62" s="90"/>
      <c r="L62" s="11"/>
      <c r="M62" s="11"/>
    </row>
    <row r="63" ht="12.75">
      <c r="A63" s="91"/>
    </row>
  </sheetData>
  <sheetProtection/>
  <autoFilter ref="A4:R4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2014-01-13T06:27:26Z</cp:lastPrinted>
  <dcterms:created xsi:type="dcterms:W3CDTF">2012-01-15T15:43:20Z</dcterms:created>
  <dcterms:modified xsi:type="dcterms:W3CDTF">2014-01-19T13:44:04Z</dcterms:modified>
  <cp:category/>
  <cp:version/>
  <cp:contentType/>
  <cp:contentStatus/>
</cp:coreProperties>
</file>