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na OPEN" sheetId="1" r:id="rId1"/>
    <sheet name="generalna M" sheetId="2" r:id="rId2"/>
    <sheet name="generalna K" sheetId="3" r:id="rId3"/>
  </sheets>
  <definedNames>
    <definedName name="_xlnm._FilterDatabase" localSheetId="2" hidden="1">'generalna K'!$A$6:$K$6</definedName>
    <definedName name="_xlnm._FilterDatabase" localSheetId="1" hidden="1">'generalna M'!$A$6:$K$25</definedName>
    <definedName name="Excel_BuiltIn__FilterDatabase_1">'generalna OPEN'!$A$9:$J$42</definedName>
    <definedName name="czas">'generalna OPEN'!#REF!</definedName>
    <definedName name="Excel_BuiltIn__FilterDatabase_1_1">'generalna OPEN'!$A$9:$J$42</definedName>
  </definedNames>
  <calcPr fullCalcOnLoad="1"/>
</workbook>
</file>

<file path=xl/sharedStrings.xml><?xml version="1.0" encoding="utf-8"?>
<sst xmlns="http://schemas.openxmlformats.org/spreadsheetml/2006/main" count="293" uniqueCount="180">
  <si>
    <t>GRAND PRIX 2010 W BIEGU PO SCHODACH</t>
  </si>
  <si>
    <t>Grand Prix Pomorza i Kujaw w Biegu po Schodach - Góra Zamkowa w Starogrodzie k. Chełmna</t>
  </si>
  <si>
    <t>Grand Prix Polski w Biegu po Schodach - Wieża Kościoła pw. Wniebowzięcia NMP w Chełmnie</t>
  </si>
  <si>
    <t>Wyniki z Chełmna</t>
  </si>
  <si>
    <t>Klasyfikacja generalna</t>
  </si>
  <si>
    <t>M-ce</t>
  </si>
  <si>
    <t>nr start.</t>
  </si>
  <si>
    <t xml:space="preserve"> Nazwisko i imię</t>
  </si>
  <si>
    <t>Rocznik</t>
  </si>
  <si>
    <t>Płeć (kobiety-1, mężczyźni-2)</t>
  </si>
  <si>
    <t xml:space="preserve"> Klub/Szkoła/Miejscowość</t>
  </si>
  <si>
    <t>Kat. wiekowa młodych</t>
  </si>
  <si>
    <t>Kategoria wiekowa kobiet</t>
  </si>
  <si>
    <t>Kategoria wiekowa mężczyzn</t>
  </si>
  <si>
    <t>Czas +2</t>
  </si>
  <si>
    <t>045</t>
  </si>
  <si>
    <t>Borucki Sebastian</t>
  </si>
  <si>
    <t>Gimnazjum nr 1 w Chełmnie</t>
  </si>
  <si>
    <t>012</t>
  </si>
  <si>
    <t>Głowacki Bartosz</t>
  </si>
  <si>
    <t>ZS w Starogrodzie</t>
  </si>
  <si>
    <t>050</t>
  </si>
  <si>
    <t>Strzelecki Damian</t>
  </si>
  <si>
    <t>ZS nr 2 w Chełmnie</t>
  </si>
  <si>
    <t>064</t>
  </si>
  <si>
    <t>Rosiński Michał</t>
  </si>
  <si>
    <t>UKS TARPAN Chełmno</t>
  </si>
  <si>
    <t>054</t>
  </si>
  <si>
    <t>Tota Radosław</t>
  </si>
  <si>
    <t>Toruń</t>
  </si>
  <si>
    <t>011</t>
  </si>
  <si>
    <t>Głowacki Krystian</t>
  </si>
  <si>
    <t>023</t>
  </si>
  <si>
    <t>Kalinowski Mateusz</t>
  </si>
  <si>
    <t>025</t>
  </si>
  <si>
    <t>Murawski Karol</t>
  </si>
  <si>
    <t>032</t>
  </si>
  <si>
    <t>Kubacka Aleksandra</t>
  </si>
  <si>
    <t>024</t>
  </si>
  <si>
    <t>Kubacki Patryk</t>
  </si>
  <si>
    <t>026</t>
  </si>
  <si>
    <t>Pliszczyński Patryk</t>
  </si>
  <si>
    <t>048</t>
  </si>
  <si>
    <t>Kowalski Rafał</t>
  </si>
  <si>
    <t>MaratonyPolskie.pl TEAM</t>
  </si>
  <si>
    <t>017</t>
  </si>
  <si>
    <t>Głowacka Elżbieta</t>
  </si>
  <si>
    <t>018</t>
  </si>
  <si>
    <t>Lewandowska Joanna</t>
  </si>
  <si>
    <t>052</t>
  </si>
  <si>
    <t>Trzciński Krzysztof</t>
  </si>
  <si>
    <t>Sport i Rekreacja START Chełmno</t>
  </si>
  <si>
    <t>038</t>
  </si>
  <si>
    <t>Wiczyński Oskar</t>
  </si>
  <si>
    <t>036</t>
  </si>
  <si>
    <t>Kilkiewicz Kamil</t>
  </si>
  <si>
    <t>034</t>
  </si>
  <si>
    <t>Pliszczyńska Oliwia</t>
  </si>
  <si>
    <t>021</t>
  </si>
  <si>
    <t>Geppus Karolina</t>
  </si>
  <si>
    <t>022</t>
  </si>
  <si>
    <t>Wandel Mateusz</t>
  </si>
  <si>
    <t>042</t>
  </si>
  <si>
    <t>Bątkowska Anna</t>
  </si>
  <si>
    <t>044</t>
  </si>
  <si>
    <t>Jasiński Krzysztof</t>
  </si>
  <si>
    <t>Kadra Miasta Torunia</t>
  </si>
  <si>
    <t>037</t>
  </si>
  <si>
    <t>Kreczmer Marcin</t>
  </si>
  <si>
    <t>014</t>
  </si>
  <si>
    <t>Kluczewska Joanna</t>
  </si>
  <si>
    <t>016</t>
  </si>
  <si>
    <t>Żuraw Andżelika</t>
  </si>
  <si>
    <t>046</t>
  </si>
  <si>
    <t>Blum Anna</t>
  </si>
  <si>
    <t>Specjalny Ośrodek Szkolno-Wychowawczy w Chełmnie</t>
  </si>
  <si>
    <t>027</t>
  </si>
  <si>
    <t>Raniszewska Joanna</t>
  </si>
  <si>
    <t>013</t>
  </si>
  <si>
    <t>Kluczewska Patrycja</t>
  </si>
  <si>
    <t>031</t>
  </si>
  <si>
    <t>Tomaszewski Adam</t>
  </si>
  <si>
    <t>041</t>
  </si>
  <si>
    <t>Kulwicki Artur</t>
  </si>
  <si>
    <t>033</t>
  </si>
  <si>
    <t>Jarocka Jagoda</t>
  </si>
  <si>
    <t>020</t>
  </si>
  <si>
    <t>Chmielewski Karol</t>
  </si>
  <si>
    <t>043</t>
  </si>
  <si>
    <t>Beszczyński Dariusz</t>
  </si>
  <si>
    <t>GRAND PRIX 2009 W BIEGU PO SCHODACH - STAROGRÓD</t>
  </si>
  <si>
    <t xml:space="preserve">18 kwietnia 2009 r. - "Góra Zamkowa" w Starogrodzie koło Chełmna </t>
  </si>
  <si>
    <t>Klasyfikacja Generalna Mężczyzn (rocznika 1993 i starszy)</t>
  </si>
  <si>
    <t>M-c</t>
  </si>
  <si>
    <t>czas</t>
  </si>
  <si>
    <t>Kat. wiekowa</t>
  </si>
  <si>
    <t>Czas +1</t>
  </si>
  <si>
    <t>1</t>
  </si>
  <si>
    <t>27</t>
  </si>
  <si>
    <t>Świątkowski Bartosz</t>
  </si>
  <si>
    <t xml:space="preserve"> WAT Warszawa</t>
  </si>
  <si>
    <t>M-1</t>
  </si>
  <si>
    <t>2</t>
  </si>
  <si>
    <t>11</t>
  </si>
  <si>
    <t xml:space="preserve"> Żebrowski Piotr</t>
  </si>
  <si>
    <r>
      <t xml:space="preserve"> Wejcherowo </t>
    </r>
    <r>
      <rPr>
        <i/>
        <sz val="10"/>
        <rFont val="Times New Roman"/>
        <family val="1"/>
      </rPr>
      <t>(niezrzeszony)</t>
    </r>
  </si>
  <si>
    <t>M-3</t>
  </si>
  <si>
    <t>4</t>
  </si>
  <si>
    <t>3</t>
  </si>
  <si>
    <t>30</t>
  </si>
  <si>
    <t xml:space="preserve"> Rosiński Michał </t>
  </si>
  <si>
    <t xml:space="preserve"> UKS TARPAN C hełmno</t>
  </si>
  <si>
    <t>22</t>
  </si>
  <si>
    <t xml:space="preserve"> Horodyski Piotr</t>
  </si>
  <si>
    <t xml:space="preserve"> Włocławek  (niezrzeszony)</t>
  </si>
  <si>
    <t>7</t>
  </si>
  <si>
    <t>5</t>
  </si>
  <si>
    <t>28</t>
  </si>
  <si>
    <t xml:space="preserve"> Maj Bartosz</t>
  </si>
  <si>
    <t>Junior</t>
  </si>
  <si>
    <t>6</t>
  </si>
  <si>
    <t>991</t>
  </si>
  <si>
    <t>Bielik Krzysztof</t>
  </si>
  <si>
    <t xml:space="preserve"> LUKS PŁOWEŻ</t>
  </si>
  <si>
    <t>18</t>
  </si>
  <si>
    <t xml:space="preserve"> Syrocki Grzegorz</t>
  </si>
  <si>
    <r>
      <t xml:space="preserve"> Dąbrowa Chełmińska </t>
    </r>
    <r>
      <rPr>
        <i/>
        <sz val="10"/>
        <rFont val="Times New Roman"/>
        <family val="1"/>
      </rPr>
      <t>(niezrzeszony)</t>
    </r>
  </si>
  <si>
    <t>10</t>
  </si>
  <si>
    <t>8</t>
  </si>
  <si>
    <t>33</t>
  </si>
  <si>
    <t>Chudzik Grzegorz</t>
  </si>
  <si>
    <r>
      <t xml:space="preserve"> Toruń </t>
    </r>
    <r>
      <rPr>
        <i/>
        <sz val="10"/>
        <rFont val="Times New Roman"/>
        <family val="1"/>
      </rPr>
      <t>(niezrzeszony)</t>
    </r>
  </si>
  <si>
    <t>9</t>
  </si>
  <si>
    <t>23</t>
  </si>
  <si>
    <t>Chlebowski Marcin</t>
  </si>
  <si>
    <t>26</t>
  </si>
  <si>
    <t>Grzenkowitz Dariusz</t>
  </si>
  <si>
    <r>
      <t xml:space="preserve"> Chełmno </t>
    </r>
    <r>
      <rPr>
        <i/>
        <sz val="10"/>
        <rFont val="Times New Roman"/>
        <family val="1"/>
      </rPr>
      <t>(niezrzeszony)</t>
    </r>
  </si>
  <si>
    <t>12</t>
  </si>
  <si>
    <t xml:space="preserve"> Rygielski Marcin</t>
  </si>
  <si>
    <t xml:space="preserve"> TS "Corsa" Toruń</t>
  </si>
  <si>
    <t>M-2</t>
  </si>
  <si>
    <t>19</t>
  </si>
  <si>
    <t>Zawada Andrzej</t>
  </si>
  <si>
    <t xml:space="preserve"> UKS "Orzeł" Objazda</t>
  </si>
  <si>
    <t>13</t>
  </si>
  <si>
    <t>20</t>
  </si>
  <si>
    <t xml:space="preserve"> Majszak Józef</t>
  </si>
  <si>
    <r>
      <t xml:space="preserve"> Gdynia </t>
    </r>
    <r>
      <rPr>
        <i/>
        <sz val="10"/>
        <rFont val="Times New Roman"/>
        <family val="1"/>
      </rPr>
      <t>(niezrzeszony)</t>
    </r>
  </si>
  <si>
    <t>M-6</t>
  </si>
  <si>
    <t>14</t>
  </si>
  <si>
    <t>34</t>
  </si>
  <si>
    <t xml:space="preserve"> Paczkowski Mateusz</t>
  </si>
  <si>
    <t>15</t>
  </si>
  <si>
    <t xml:space="preserve"> Stur Robert</t>
  </si>
  <si>
    <t xml:space="preserve"> "Rzeżnik" Katowice</t>
  </si>
  <si>
    <t>dns</t>
  </si>
  <si>
    <t xml:space="preserve"> Kowalski Rafał</t>
  </si>
  <si>
    <t xml:space="preserve"> MaratonyPolskie.pl TEAM</t>
  </si>
  <si>
    <t xml:space="preserve"> Kowalczyk Rafał</t>
  </si>
  <si>
    <r>
      <t xml:space="preserve"> Charsznica </t>
    </r>
    <r>
      <rPr>
        <i/>
        <sz val="10"/>
        <color indexed="10"/>
        <rFont val="Times New Roman"/>
        <family val="1"/>
      </rPr>
      <t>(niezrzeszony)</t>
    </r>
  </si>
  <si>
    <t>16</t>
  </si>
  <si>
    <t xml:space="preserve"> Łęcki Marcin</t>
  </si>
  <si>
    <r>
      <t xml:space="preserve"> Toruń </t>
    </r>
    <r>
      <rPr>
        <b/>
        <i/>
        <sz val="10"/>
        <color indexed="10"/>
        <rFont val="Times New Roman"/>
        <family val="1"/>
      </rPr>
      <t>(niezrzeszony)</t>
    </r>
  </si>
  <si>
    <t>17</t>
  </si>
  <si>
    <t xml:space="preserve"> Wuniek Marcin</t>
  </si>
  <si>
    <t>Klasyfikacja Generalna Kobiet (rocznik 1993 i starszy)</t>
  </si>
  <si>
    <t>35</t>
  </si>
  <si>
    <t>Zielińska Beata</t>
  </si>
  <si>
    <t xml:space="preserve"> LKS Ostromecko</t>
  </si>
  <si>
    <t>K-1</t>
  </si>
  <si>
    <t>21</t>
  </si>
  <si>
    <t xml:space="preserve"> Grażyna Żmudzka</t>
  </si>
  <si>
    <t xml:space="preserve"> Pomorski Klub Weterana Gdańsk</t>
  </si>
  <si>
    <t>K-3</t>
  </si>
  <si>
    <t>29</t>
  </si>
  <si>
    <t>Kabulska Julita</t>
  </si>
  <si>
    <t xml:space="preserve"> UKS "Tarpan" Chemno</t>
  </si>
  <si>
    <t>32</t>
  </si>
  <si>
    <t>Połczyńska Justyna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</si>
</sst>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MM:SS.0;@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20"/>
      <name val="Times New Roman"/>
      <family val="1"/>
    </font>
    <font>
      <b/>
      <u val="single"/>
      <sz val="14"/>
      <name val="Times New Roman"/>
      <family val="1"/>
    </font>
    <font>
      <i/>
      <sz val="11"/>
      <name val="Arial CE"/>
      <family val="2"/>
    </font>
    <font>
      <b/>
      <i/>
      <sz val="11"/>
      <name val="Arial CE"/>
      <family val="2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10"/>
      <name val="Arial CE"/>
      <family val="2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60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name val="Arial CE"/>
      <family val="2"/>
    </font>
    <font>
      <b/>
      <sz val="10"/>
      <color indexed="18"/>
      <name val="Arial CE"/>
      <family val="2"/>
    </font>
    <font>
      <b/>
      <sz val="10"/>
      <color indexed="12"/>
      <name val="Arial CE"/>
      <family val="2"/>
    </font>
    <font>
      <b/>
      <sz val="9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1"/>
      <color indexed="1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1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Border="1" applyAlignment="1">
      <alignment/>
    </xf>
    <xf numFmtId="165" fontId="24" fillId="0" borderId="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Alignment="1">
      <alignment/>
    </xf>
    <xf numFmtId="164" fontId="23" fillId="24" borderId="0" xfId="0" applyFont="1" applyFill="1" applyBorder="1" applyAlignment="1">
      <alignment/>
    </xf>
    <xf numFmtId="164" fontId="24" fillId="24" borderId="0" xfId="0" applyFont="1" applyFill="1" applyAlignment="1">
      <alignment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 horizontal="left"/>
    </xf>
    <xf numFmtId="164" fontId="25" fillId="0" borderId="0" xfId="0" applyFont="1" applyBorder="1" applyAlignment="1">
      <alignment horizontal="center"/>
    </xf>
    <xf numFmtId="164" fontId="26" fillId="6" borderId="10" xfId="0" applyFont="1" applyFill="1" applyBorder="1" applyAlignment="1">
      <alignment horizontal="center" wrapText="1" shrinkToFit="1"/>
    </xf>
    <xf numFmtId="165" fontId="26" fillId="6" borderId="10" xfId="0" applyNumberFormat="1" applyFont="1" applyFill="1" applyBorder="1" applyAlignment="1">
      <alignment horizontal="center" wrapText="1" shrinkToFit="1"/>
    </xf>
    <xf numFmtId="164" fontId="26" fillId="6" borderId="10" xfId="0" applyFont="1" applyFill="1" applyBorder="1" applyAlignment="1" applyProtection="1">
      <alignment horizontal="center" wrapText="1" shrinkToFit="1"/>
      <protection/>
    </xf>
    <xf numFmtId="164" fontId="0" fillId="0" borderId="0" xfId="0" applyAlignment="1">
      <alignment wrapText="1" shrinkToFit="1"/>
    </xf>
    <xf numFmtId="166" fontId="27" fillId="22" borderId="10" xfId="0" applyNumberFormat="1" applyFont="1" applyFill="1" applyBorder="1" applyAlignment="1">
      <alignment horizontal="center"/>
    </xf>
    <xf numFmtId="165" fontId="28" fillId="4" borderId="10" xfId="0" applyNumberFormat="1" applyFont="1" applyFill="1" applyBorder="1" applyAlignment="1">
      <alignment horizontal="center"/>
    </xf>
    <xf numFmtId="164" fontId="26" fillId="0" borderId="10" xfId="0" applyFont="1" applyBorder="1" applyAlignment="1">
      <alignment/>
    </xf>
    <xf numFmtId="164" fontId="29" fillId="0" borderId="10" xfId="0" applyFont="1" applyBorder="1" applyAlignment="1">
      <alignment horizontal="center"/>
    </xf>
    <xf numFmtId="164" fontId="30" fillId="17" borderId="10" xfId="0" applyFont="1" applyFill="1" applyBorder="1" applyAlignment="1" applyProtection="1">
      <alignment horizontal="center"/>
      <protection/>
    </xf>
    <xf numFmtId="167" fontId="31" fillId="0" borderId="10" xfId="0" applyNumberFormat="1" applyFont="1" applyBorder="1" applyAlignment="1">
      <alignment/>
    </xf>
    <xf numFmtId="167" fontId="32" fillId="0" borderId="10" xfId="0" applyNumberFormat="1" applyFont="1" applyBorder="1" applyAlignment="1">
      <alignment/>
    </xf>
    <xf numFmtId="164" fontId="26" fillId="0" borderId="10" xfId="0" applyFont="1" applyFill="1" applyBorder="1" applyAlignment="1">
      <alignment/>
    </xf>
    <xf numFmtId="164" fontId="29" fillId="0" borderId="10" xfId="0" applyFont="1" applyFill="1" applyBorder="1" applyAlignment="1">
      <alignment horizontal="center"/>
    </xf>
    <xf numFmtId="164" fontId="33" fillId="0" borderId="10" xfId="0" applyFont="1" applyBorder="1" applyAlignment="1">
      <alignment/>
    </xf>
    <xf numFmtId="164" fontId="0" fillId="0" borderId="0" xfId="0" applyBorder="1" applyAlignment="1">
      <alignment/>
    </xf>
    <xf numFmtId="164" fontId="34" fillId="0" borderId="0" xfId="0" applyFont="1" applyBorder="1" applyAlignment="1">
      <alignment/>
    </xf>
    <xf numFmtId="164" fontId="34" fillId="0" borderId="0" xfId="0" applyFont="1" applyAlignment="1">
      <alignment/>
    </xf>
    <xf numFmtId="164" fontId="26" fillId="6" borderId="11" xfId="0" applyFont="1" applyFill="1" applyBorder="1" applyAlignment="1">
      <alignment horizontal="center"/>
    </xf>
    <xf numFmtId="164" fontId="26" fillId="6" borderId="12" xfId="0" applyFont="1" applyFill="1" applyBorder="1" applyAlignment="1">
      <alignment horizontal="center"/>
    </xf>
    <xf numFmtId="165" fontId="27" fillId="22" borderId="13" xfId="0" applyNumberFormat="1" applyFont="1" applyFill="1" applyBorder="1" applyAlignment="1">
      <alignment horizontal="center"/>
    </xf>
    <xf numFmtId="165" fontId="28" fillId="4" borderId="14" xfId="0" applyNumberFormat="1" applyFont="1" applyFill="1" applyBorder="1" applyAlignment="1">
      <alignment horizontal="center"/>
    </xf>
    <xf numFmtId="164" fontId="26" fillId="0" borderId="14" xfId="0" applyFont="1" applyBorder="1" applyAlignment="1">
      <alignment/>
    </xf>
    <xf numFmtId="164" fontId="29" fillId="0" borderId="14" xfId="0" applyFont="1" applyBorder="1" applyAlignment="1">
      <alignment horizontal="center"/>
    </xf>
    <xf numFmtId="164" fontId="35" fillId="0" borderId="14" xfId="0" applyFont="1" applyBorder="1" applyAlignment="1">
      <alignment/>
    </xf>
    <xf numFmtId="167" fontId="36" fillId="0" borderId="14" xfId="0" applyNumberFormat="1" applyFont="1" applyBorder="1" applyAlignment="1">
      <alignment horizontal="center"/>
    </xf>
    <xf numFmtId="164" fontId="30" fillId="0" borderId="14" xfId="0" applyFont="1" applyBorder="1" applyAlignment="1">
      <alignment horizontal="center"/>
    </xf>
    <xf numFmtId="165" fontId="37" fillId="22" borderId="14" xfId="0" applyNumberFormat="1" applyFont="1" applyFill="1" applyBorder="1" applyAlignment="1">
      <alignment horizontal="center"/>
    </xf>
    <xf numFmtId="167" fontId="31" fillId="0" borderId="14" xfId="0" applyNumberFormat="1" applyFont="1" applyBorder="1" applyAlignment="1">
      <alignment/>
    </xf>
    <xf numFmtId="165" fontId="37" fillId="22" borderId="15" xfId="0" applyNumberFormat="1" applyFont="1" applyFill="1" applyBorder="1" applyAlignment="1">
      <alignment horizontal="center"/>
    </xf>
    <xf numFmtId="167" fontId="32" fillId="0" borderId="16" xfId="0" applyNumberFormat="1" applyFont="1" applyBorder="1" applyAlignment="1">
      <alignment/>
    </xf>
    <xf numFmtId="165" fontId="27" fillId="22" borderId="17" xfId="0" applyNumberFormat="1" applyFont="1" applyFill="1" applyBorder="1" applyAlignment="1">
      <alignment horizontal="center"/>
    </xf>
    <xf numFmtId="165" fontId="28" fillId="4" borderId="18" xfId="0" applyNumberFormat="1" applyFont="1" applyFill="1" applyBorder="1" applyAlignment="1">
      <alignment horizontal="center"/>
    </xf>
    <xf numFmtId="164" fontId="26" fillId="0" borderId="18" xfId="0" applyFont="1" applyBorder="1" applyAlignment="1">
      <alignment/>
    </xf>
    <xf numFmtId="164" fontId="29" fillId="0" borderId="18" xfId="0" applyFont="1" applyBorder="1" applyAlignment="1">
      <alignment horizontal="center"/>
    </xf>
    <xf numFmtId="164" fontId="35" fillId="0" borderId="18" xfId="0" applyFont="1" applyBorder="1" applyAlignment="1">
      <alignment horizontal="left"/>
    </xf>
    <xf numFmtId="164" fontId="30" fillId="0" borderId="18" xfId="0" applyFont="1" applyBorder="1" applyAlignment="1">
      <alignment horizontal="center"/>
    </xf>
    <xf numFmtId="165" fontId="37" fillId="22" borderId="18" xfId="0" applyNumberFormat="1" applyFont="1" applyFill="1" applyBorder="1" applyAlignment="1">
      <alignment horizontal="center"/>
    </xf>
    <xf numFmtId="165" fontId="37" fillId="22" borderId="19" xfId="0" applyNumberFormat="1" applyFont="1" applyFill="1" applyBorder="1" applyAlignment="1">
      <alignment horizontal="center"/>
    </xf>
    <xf numFmtId="164" fontId="26" fillId="0" borderId="18" xfId="0" applyFont="1" applyBorder="1" applyAlignment="1">
      <alignment horizontal="left"/>
    </xf>
    <xf numFmtId="164" fontId="33" fillId="0" borderId="18" xfId="0" applyFont="1" applyBorder="1" applyAlignment="1">
      <alignment/>
    </xf>
    <xf numFmtId="167" fontId="32" fillId="0" borderId="14" xfId="0" applyNumberFormat="1" applyFont="1" applyBorder="1" applyAlignment="1">
      <alignment/>
    </xf>
    <xf numFmtId="164" fontId="35" fillId="0" borderId="18" xfId="0" applyFont="1" applyBorder="1" applyAlignment="1">
      <alignment/>
    </xf>
    <xf numFmtId="165" fontId="27" fillId="22" borderId="20" xfId="0" applyNumberFormat="1" applyFont="1" applyFill="1" applyBorder="1" applyAlignment="1">
      <alignment horizontal="center"/>
    </xf>
    <xf numFmtId="165" fontId="28" fillId="4" borderId="21" xfId="0" applyNumberFormat="1" applyFont="1" applyFill="1" applyBorder="1" applyAlignment="1">
      <alignment horizontal="center"/>
    </xf>
    <xf numFmtId="164" fontId="26" fillId="0" borderId="21" xfId="0" applyFont="1" applyBorder="1" applyAlignment="1">
      <alignment/>
    </xf>
    <xf numFmtId="164" fontId="29" fillId="0" borderId="21" xfId="0" applyFont="1" applyBorder="1" applyAlignment="1">
      <alignment horizontal="center"/>
    </xf>
    <xf numFmtId="164" fontId="26" fillId="0" borderId="21" xfId="0" applyFont="1" applyBorder="1" applyAlignment="1">
      <alignment horizontal="left"/>
    </xf>
    <xf numFmtId="167" fontId="36" fillId="0" borderId="22" xfId="0" applyNumberFormat="1" applyFont="1" applyBorder="1" applyAlignment="1">
      <alignment horizontal="center"/>
    </xf>
    <xf numFmtId="164" fontId="30" fillId="0" borderId="21" xfId="0" applyFont="1" applyBorder="1" applyAlignment="1">
      <alignment horizontal="center"/>
    </xf>
    <xf numFmtId="165" fontId="37" fillId="22" borderId="21" xfId="0" applyNumberFormat="1" applyFont="1" applyFill="1" applyBorder="1" applyAlignment="1">
      <alignment horizontal="center"/>
    </xf>
    <xf numFmtId="167" fontId="31" fillId="0" borderId="22" xfId="0" applyNumberFormat="1" applyFont="1" applyBorder="1" applyAlignment="1">
      <alignment/>
    </xf>
    <xf numFmtId="165" fontId="37" fillId="22" borderId="23" xfId="0" applyNumberFormat="1" applyFont="1" applyFill="1" applyBorder="1" applyAlignment="1">
      <alignment horizontal="center"/>
    </xf>
    <xf numFmtId="167" fontId="31" fillId="0" borderId="24" xfId="0" applyNumberFormat="1" applyFont="1" applyBorder="1" applyAlignment="1">
      <alignment/>
    </xf>
    <xf numFmtId="165" fontId="27" fillId="6" borderId="25" xfId="0" applyNumberFormat="1" applyFont="1" applyFill="1" applyBorder="1" applyAlignment="1">
      <alignment horizontal="center"/>
    </xf>
    <xf numFmtId="165" fontId="28" fillId="6" borderId="26" xfId="0" applyNumberFormat="1" applyFont="1" applyFill="1" applyBorder="1" applyAlignment="1">
      <alignment horizontal="center"/>
    </xf>
    <xf numFmtId="164" fontId="26" fillId="6" borderId="26" xfId="0" applyFont="1" applyFill="1" applyBorder="1" applyAlignment="1">
      <alignment/>
    </xf>
    <xf numFmtId="164" fontId="39" fillId="6" borderId="26" xfId="0" applyFont="1" applyFill="1" applyBorder="1" applyAlignment="1">
      <alignment horizontal="center"/>
    </xf>
    <xf numFmtId="164" fontId="40" fillId="6" borderId="26" xfId="0" applyFont="1" applyFill="1" applyBorder="1" applyAlignment="1">
      <alignment horizontal="left"/>
    </xf>
    <xf numFmtId="167" fontId="36" fillId="6" borderId="26" xfId="0" applyNumberFormat="1" applyFont="1" applyFill="1" applyBorder="1" applyAlignment="1">
      <alignment horizontal="center"/>
    </xf>
    <xf numFmtId="164" fontId="30" fillId="6" borderId="26" xfId="0" applyFont="1" applyFill="1" applyBorder="1" applyAlignment="1">
      <alignment horizontal="center"/>
    </xf>
    <xf numFmtId="165" fontId="37" fillId="6" borderId="26" xfId="0" applyNumberFormat="1" applyFont="1" applyFill="1" applyBorder="1" applyAlignment="1">
      <alignment horizontal="center"/>
    </xf>
    <xf numFmtId="167" fontId="31" fillId="6" borderId="26" xfId="0" applyNumberFormat="1" applyFont="1" applyFill="1" applyBorder="1" applyAlignment="1">
      <alignment/>
    </xf>
    <xf numFmtId="165" fontId="37" fillId="6" borderId="27" xfId="0" applyNumberFormat="1" applyFont="1" applyFill="1" applyBorder="1" applyAlignment="1">
      <alignment horizontal="center"/>
    </xf>
    <xf numFmtId="167" fontId="32" fillId="6" borderId="28" xfId="0" applyNumberFormat="1" applyFont="1" applyFill="1" applyBorder="1" applyAlignment="1">
      <alignment/>
    </xf>
    <xf numFmtId="165" fontId="27" fillId="6" borderId="17" xfId="0" applyNumberFormat="1" applyFont="1" applyFill="1" applyBorder="1" applyAlignment="1">
      <alignment horizontal="center"/>
    </xf>
    <xf numFmtId="165" fontId="28" fillId="6" borderId="18" xfId="0" applyNumberFormat="1" applyFont="1" applyFill="1" applyBorder="1" applyAlignment="1">
      <alignment horizontal="center"/>
    </xf>
    <xf numFmtId="164" fontId="26" fillId="6" borderId="18" xfId="0" applyFont="1" applyFill="1" applyBorder="1" applyAlignment="1">
      <alignment/>
    </xf>
    <xf numFmtId="164" fontId="39" fillId="6" borderId="18" xfId="0" applyFont="1" applyFill="1" applyBorder="1" applyAlignment="1">
      <alignment horizontal="center"/>
    </xf>
    <xf numFmtId="164" fontId="40" fillId="6" borderId="18" xfId="0" applyFont="1" applyFill="1" applyBorder="1" applyAlignment="1">
      <alignment horizontal="left"/>
    </xf>
    <xf numFmtId="167" fontId="36" fillId="6" borderId="14" xfId="0" applyNumberFormat="1" applyFont="1" applyFill="1" applyBorder="1" applyAlignment="1">
      <alignment horizontal="center"/>
    </xf>
    <xf numFmtId="164" fontId="30" fillId="6" borderId="18" xfId="0" applyFont="1" applyFill="1" applyBorder="1" applyAlignment="1">
      <alignment horizontal="center"/>
    </xf>
    <xf numFmtId="165" fontId="37" fillId="6" borderId="18" xfId="0" applyNumberFormat="1" applyFont="1" applyFill="1" applyBorder="1" applyAlignment="1">
      <alignment horizontal="center"/>
    </xf>
    <xf numFmtId="167" fontId="31" fillId="6" borderId="14" xfId="0" applyNumberFormat="1" applyFont="1" applyFill="1" applyBorder="1" applyAlignment="1">
      <alignment/>
    </xf>
    <xf numFmtId="165" fontId="37" fillId="6" borderId="19" xfId="0" applyNumberFormat="1" applyFont="1" applyFill="1" applyBorder="1" applyAlignment="1">
      <alignment horizontal="center"/>
    </xf>
    <xf numFmtId="167" fontId="32" fillId="6" borderId="16" xfId="0" applyNumberFormat="1" applyFont="1" applyFill="1" applyBorder="1" applyAlignment="1">
      <alignment/>
    </xf>
    <xf numFmtId="165" fontId="27" fillId="6" borderId="29" xfId="0" applyNumberFormat="1" applyFont="1" applyFill="1" applyBorder="1" applyAlignment="1">
      <alignment horizontal="center"/>
    </xf>
    <xf numFmtId="165" fontId="28" fillId="6" borderId="30" xfId="0" applyNumberFormat="1" applyFont="1" applyFill="1" applyBorder="1" applyAlignment="1">
      <alignment horizontal="center"/>
    </xf>
    <xf numFmtId="164" fontId="26" fillId="6" borderId="30" xfId="0" applyFont="1" applyFill="1" applyBorder="1" applyAlignment="1">
      <alignment/>
    </xf>
    <xf numFmtId="164" fontId="39" fillId="6" borderId="30" xfId="0" applyFont="1" applyFill="1" applyBorder="1" applyAlignment="1">
      <alignment horizontal="center"/>
    </xf>
    <xf numFmtId="164" fontId="40" fillId="6" borderId="30" xfId="0" applyFont="1" applyFill="1" applyBorder="1" applyAlignment="1">
      <alignment horizontal="left"/>
    </xf>
    <xf numFmtId="167" fontId="36" fillId="6" borderId="31" xfId="0" applyNumberFormat="1" applyFont="1" applyFill="1" applyBorder="1" applyAlignment="1">
      <alignment horizontal="center"/>
    </xf>
    <xf numFmtId="164" fontId="30" fillId="6" borderId="30" xfId="0" applyFont="1" applyFill="1" applyBorder="1" applyAlignment="1">
      <alignment horizontal="center"/>
    </xf>
    <xf numFmtId="165" fontId="37" fillId="6" borderId="30" xfId="0" applyNumberFormat="1" applyFont="1" applyFill="1" applyBorder="1" applyAlignment="1">
      <alignment horizontal="center"/>
    </xf>
    <xf numFmtId="167" fontId="31" fillId="6" borderId="31" xfId="0" applyNumberFormat="1" applyFont="1" applyFill="1" applyBorder="1" applyAlignment="1">
      <alignment/>
    </xf>
    <xf numFmtId="165" fontId="37" fillId="6" borderId="32" xfId="0" applyNumberFormat="1" applyFont="1" applyFill="1" applyBorder="1" applyAlignment="1">
      <alignment horizontal="center"/>
    </xf>
    <xf numFmtId="167" fontId="32" fillId="6" borderId="33" xfId="0" applyNumberFormat="1" applyFont="1" applyFill="1" applyBorder="1" applyAlignment="1">
      <alignment/>
    </xf>
    <xf numFmtId="164" fontId="26" fillId="0" borderId="0" xfId="0" applyFont="1" applyBorder="1" applyAlignment="1">
      <alignment/>
    </xf>
    <xf numFmtId="164" fontId="43" fillId="0" borderId="18" xfId="0" applyFont="1" applyBorder="1" applyAlignment="1">
      <alignment horizontal="center"/>
    </xf>
    <xf numFmtId="165" fontId="27" fillId="22" borderId="29" xfId="0" applyNumberFormat="1" applyFont="1" applyFill="1" applyBorder="1" applyAlignment="1">
      <alignment horizontal="center"/>
    </xf>
    <xf numFmtId="165" fontId="28" fillId="4" borderId="30" xfId="0" applyNumberFormat="1" applyFont="1" applyFill="1" applyBorder="1" applyAlignment="1">
      <alignment horizontal="center"/>
    </xf>
    <xf numFmtId="164" fontId="26" fillId="0" borderId="30" xfId="0" applyFont="1" applyBorder="1" applyAlignment="1">
      <alignment/>
    </xf>
    <xf numFmtId="164" fontId="43" fillId="0" borderId="30" xfId="0" applyFont="1" applyBorder="1" applyAlignment="1">
      <alignment horizontal="center"/>
    </xf>
    <xf numFmtId="167" fontId="36" fillId="0" borderId="31" xfId="0" applyNumberFormat="1" applyFont="1" applyBorder="1" applyAlignment="1">
      <alignment horizontal="center"/>
    </xf>
    <xf numFmtId="164" fontId="30" fillId="0" borderId="30" xfId="0" applyFont="1" applyBorder="1" applyAlignment="1">
      <alignment horizontal="center"/>
    </xf>
    <xf numFmtId="165" fontId="37" fillId="22" borderId="30" xfId="0" applyNumberFormat="1" applyFont="1" applyFill="1" applyBorder="1" applyAlignment="1">
      <alignment horizontal="center"/>
    </xf>
    <xf numFmtId="167" fontId="31" fillId="0" borderId="31" xfId="0" applyNumberFormat="1" applyFont="1" applyBorder="1" applyAlignment="1">
      <alignment/>
    </xf>
    <xf numFmtId="165" fontId="37" fillId="22" borderId="32" xfId="0" applyNumberFormat="1" applyFont="1" applyFill="1" applyBorder="1" applyAlignment="1">
      <alignment horizontal="center"/>
    </xf>
    <xf numFmtId="167" fontId="32" fillId="0" borderId="33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7">
      <selection activeCell="F22" sqref="F22"/>
    </sheetView>
  </sheetViews>
  <sheetFormatPr defaultColWidth="9.00390625" defaultRowHeight="12.75"/>
  <cols>
    <col min="1" max="1" width="3.875" style="0" customWidth="1"/>
    <col min="2" max="2" width="5.00390625" style="1" customWidth="1"/>
    <col min="3" max="3" width="18.375" style="0" customWidth="1"/>
    <col min="4" max="4" width="7.50390625" style="0" customWidth="1"/>
    <col min="5" max="5" width="10.75390625" style="0" customWidth="1"/>
    <col min="6" max="6" width="44.625" style="0" customWidth="1"/>
    <col min="7" max="7" width="9.75390625" style="0" customWidth="1"/>
    <col min="8" max="8" width="8.75390625" style="0" customWidth="1"/>
    <col min="9" max="9" width="10.125" style="0" customWidth="1"/>
    <col min="10" max="10" width="7.75390625" style="0" customWidth="1"/>
  </cols>
  <sheetData>
    <row r="1" spans="2:9" ht="24.75">
      <c r="B1" s="2" t="s">
        <v>0</v>
      </c>
      <c r="C1" s="2"/>
      <c r="D1" s="2"/>
      <c r="E1" s="2"/>
      <c r="F1" s="2"/>
      <c r="G1" s="3"/>
      <c r="H1" s="3"/>
      <c r="I1" s="3"/>
    </row>
    <row r="2" spans="2:9" ht="13.5">
      <c r="B2" s="4"/>
      <c r="C2" s="5"/>
      <c r="D2" s="5"/>
      <c r="E2" s="5"/>
      <c r="F2" s="5"/>
      <c r="G2" s="6"/>
      <c r="H2" s="6"/>
      <c r="I2" s="6"/>
    </row>
    <row r="3" ht="17.25">
      <c r="C3" s="7" t="s">
        <v>1</v>
      </c>
    </row>
    <row r="4" spans="1:5" ht="17.25" customHeight="1">
      <c r="A4" s="8"/>
      <c r="B4" s="9"/>
      <c r="C4" s="10" t="s">
        <v>2</v>
      </c>
      <c r="D4" s="11"/>
      <c r="E4" s="11"/>
    </row>
    <row r="5" spans="1:5" ht="17.25" customHeight="1">
      <c r="A5" s="8"/>
      <c r="B5" s="9"/>
      <c r="C5" s="10"/>
      <c r="D5" s="11"/>
      <c r="E5" s="11"/>
    </row>
    <row r="6" spans="1:5" ht="17.25" customHeight="1">
      <c r="A6" s="8"/>
      <c r="B6" s="9"/>
      <c r="C6" s="12" t="s">
        <v>3</v>
      </c>
      <c r="D6" s="13"/>
      <c r="E6" s="11"/>
    </row>
    <row r="7" spans="1:5" ht="17.25" customHeight="1">
      <c r="A7" s="8"/>
      <c r="B7" s="9"/>
      <c r="C7" s="10"/>
      <c r="D7" s="11"/>
      <c r="E7" s="11"/>
    </row>
    <row r="8" spans="1:9" ht="22.5" customHeight="1">
      <c r="A8" s="8" t="s">
        <v>4</v>
      </c>
      <c r="B8" s="14"/>
      <c r="C8" s="15"/>
      <c r="G8" s="16"/>
      <c r="H8" s="16"/>
      <c r="I8" s="16"/>
    </row>
    <row r="9" spans="1:10" s="20" customFormat="1" ht="45.75">
      <c r="A9" s="17" t="s">
        <v>5</v>
      </c>
      <c r="B9" s="18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9" t="s">
        <v>11</v>
      </c>
      <c r="H9" s="19" t="s">
        <v>12</v>
      </c>
      <c r="I9" s="19" t="s">
        <v>13</v>
      </c>
      <c r="J9" s="17" t="s">
        <v>14</v>
      </c>
    </row>
    <row r="10" spans="1:10" ht="13.5">
      <c r="A10" s="21">
        <v>1</v>
      </c>
      <c r="B10" s="22" t="s">
        <v>15</v>
      </c>
      <c r="C10" s="23" t="s">
        <v>16</v>
      </c>
      <c r="D10" s="24">
        <v>1993</v>
      </c>
      <c r="E10" s="24">
        <v>2</v>
      </c>
      <c r="F10" s="23" t="s">
        <v>17</v>
      </c>
      <c r="G10" s="25" t="str">
        <f>IF(D10&gt;1999,"SPI",IF(D10&gt;1996,"SPII",IF(D10&gt;1993,"GIM",IF(D10&gt;1990,"JUNIOR",""))))</f>
        <v>JUNIOR</v>
      </c>
      <c r="H10" s="25">
        <f>IF(AND(D10&gt;1975,D10&lt;1991,E10=1),"K-1",IF(AND(D10&gt;1960,D10&lt;1976,E10=1),"K-2",IF(AND(D10&lt;1961,E10=1),"K-3","")))</f>
      </c>
      <c r="I10" s="25">
        <f>IF(AND(D10&gt;1980,D10&lt;1991,E10=2),"M-1",IF(AND(D10&gt;1970,D10&lt;1981,E10=2),"M-2",IF(AND(D10&gt;1960,D10&lt;1971,E10=2),"M-3",IF(AND(D10&gt;1950,D10&lt;1961,E10=2),"M-4",IF(AND(D10&gt;1940,D10&lt;1951,E10=2),"M-5",IF(AND(D10&lt;1941,E10=2),"M-6",""))))))</f>
      </c>
      <c r="J10" s="26">
        <v>0.0008449074074074075</v>
      </c>
    </row>
    <row r="11" spans="1:10" ht="13.5">
      <c r="A11" s="21">
        <v>2</v>
      </c>
      <c r="B11" s="22" t="s">
        <v>18</v>
      </c>
      <c r="C11" s="23" t="s">
        <v>19</v>
      </c>
      <c r="D11" s="24">
        <v>1997</v>
      </c>
      <c r="E11" s="24">
        <v>2</v>
      </c>
      <c r="F11" s="23" t="s">
        <v>20</v>
      </c>
      <c r="G11" s="25" t="str">
        <f>IF(D11&gt;1999,"SPI",IF(D11&gt;1996,"SPII",IF(D11&gt;1993,"GIM",IF(D11&gt;1990,"JUNIOR",""))))</f>
        <v>SPII</v>
      </c>
      <c r="H11" s="25">
        <f>IF(AND(D11&gt;1975,D11&lt;1991,E11=1),"K-1",IF(AND(D11&gt;1960,D11&lt;1976,E11=1),"K-2",IF(AND(D11&lt;1961,E11=1),"K-3","")))</f>
      </c>
      <c r="I11" s="25">
        <f>IF(AND(D11&gt;1980,D11&lt;1991,E11=2),"M-1",IF(AND(D11&gt;1970,D11&lt;1981,E11=2),"M-2",IF(AND(D11&gt;1960,D11&lt;1971,E11=2),"M-3",IF(AND(D11&gt;1950,D11&lt;1961,E11=2),"M-4",IF(AND(D11&gt;1940,D11&lt;1951,E11=2),"M-5",IF(AND(D11&lt;1941,E11=2),"M-6",""))))))</f>
      </c>
      <c r="J11" s="27">
        <v>0.0009248842592592593</v>
      </c>
    </row>
    <row r="12" spans="1:10" ht="13.5">
      <c r="A12" s="21">
        <v>3</v>
      </c>
      <c r="B12" s="22" t="s">
        <v>21</v>
      </c>
      <c r="C12" s="23" t="s">
        <v>22</v>
      </c>
      <c r="D12" s="24">
        <v>1990</v>
      </c>
      <c r="E12" s="24">
        <v>2</v>
      </c>
      <c r="F12" s="23" t="s">
        <v>23</v>
      </c>
      <c r="G12" s="25">
        <f>IF(D12&gt;1999,"SPI",IF(D12&gt;1996,"SPII",IF(D12&gt;1993,"GIM",IF(D12&gt;1990,"JUNIOR",""))))</f>
      </c>
      <c r="H12" s="25">
        <f>IF(AND(D12&gt;1975,D12&lt;1991,E12=1),"K-1",IF(AND(D12&gt;1960,D12&lt;1976,E12=1),"K-2",IF(AND(D12&lt;1961,E12=1),"K-3","")))</f>
      </c>
      <c r="I12" s="25" t="str">
        <f>IF(AND(D12&gt;1980,D12&lt;1991,E12=2),"M-1",IF(AND(D12&gt;1970,D12&lt;1981,E12=2),"M-2",IF(AND(D12&gt;1960,D12&lt;1971,E12=2),"M-3",IF(AND(D12&gt;1950,D12&lt;1961,E12=2),"M-4",IF(AND(D12&gt;1940,D12&lt;1951,E12=2),"M-5",IF(AND(D12&lt;1941,E12=2),"M-6",""))))))</f>
        <v>M-1</v>
      </c>
      <c r="J12" s="26">
        <v>0.0009868055555555557</v>
      </c>
    </row>
    <row r="13" spans="1:10" ht="13.5">
      <c r="A13" s="21">
        <v>4</v>
      </c>
      <c r="B13" s="22" t="s">
        <v>24</v>
      </c>
      <c r="C13" s="23" t="s">
        <v>25</v>
      </c>
      <c r="D13" s="24">
        <v>1985</v>
      </c>
      <c r="E13" s="24">
        <v>2</v>
      </c>
      <c r="F13" s="23" t="s">
        <v>26</v>
      </c>
      <c r="G13" s="25">
        <f>IF(D13&gt;1999,"SPI",IF(D13&gt;1996,"SPII",IF(D13&gt;1993,"GIM",IF(D13&gt;1990,"JUNIOR",""))))</f>
      </c>
      <c r="H13" s="25">
        <f>IF(AND(D13&gt;1975,D13&lt;1991,E13=1),"K-1",IF(AND(D13&gt;1960,D13&lt;1976,E13=1),"K-2",IF(AND(D13&lt;1961,E13=1),"K-3","")))</f>
      </c>
      <c r="I13" s="25" t="str">
        <f>IF(AND(D13&gt;1980,D13&lt;1991,E13=2),"M-1",IF(AND(D13&gt;1970,D13&lt;1981,E13=2),"M-2",IF(AND(D13&gt;1960,D13&lt;1971,E13=2),"M-3",IF(AND(D13&gt;1950,D13&lt;1961,E13=2),"M-4",IF(AND(D13&gt;1940,D13&lt;1951,E13=2),"M-5",IF(AND(D13&lt;1941,E13=2),"M-6",""))))))</f>
        <v>M-1</v>
      </c>
      <c r="J13" s="26">
        <v>0.0009872685185185186</v>
      </c>
    </row>
    <row r="14" spans="1:10" ht="13.5">
      <c r="A14" s="21">
        <v>5</v>
      </c>
      <c r="B14" s="22" t="s">
        <v>27</v>
      </c>
      <c r="C14" s="28" t="s">
        <v>28</v>
      </c>
      <c r="D14" s="29">
        <v>1982</v>
      </c>
      <c r="E14" s="29">
        <v>2</v>
      </c>
      <c r="F14" s="23" t="s">
        <v>29</v>
      </c>
      <c r="G14" s="25">
        <f>IF(D14&gt;1999,"SPI",IF(D14&gt;1996,"SPII",IF(D14&gt;1993,"GIM",IF(D14&gt;1990,"JUNIOR",""))))</f>
      </c>
      <c r="H14" s="25">
        <f>IF(AND(D14&gt;1975,D14&lt;1991,E14=1),"K-1",IF(AND(D14&gt;1960,D14&lt;1976,E14=1),"K-2",IF(AND(D14&lt;1961,E14=1),"K-3","")))</f>
      </c>
      <c r="I14" s="25" t="str">
        <f>IF(AND(D14&gt;1980,D14&lt;1991,E14=2),"M-1",IF(AND(D14&gt;1970,D14&lt;1981,E14=2),"M-2",IF(AND(D14&gt;1960,D14&lt;1971,E14=2),"M-3",IF(AND(D14&gt;1950,D14&lt;1961,E14=2),"M-4",IF(AND(D14&gt;1940,D14&lt;1951,E14=2),"M-5",IF(AND(D14&lt;1941,E14=2),"M-6",""))))))</f>
        <v>M-1</v>
      </c>
      <c r="J14" s="26">
        <v>0.0010240740740740742</v>
      </c>
    </row>
    <row r="15" spans="1:10" ht="13.5">
      <c r="A15" s="21">
        <v>6</v>
      </c>
      <c r="B15" s="22" t="s">
        <v>30</v>
      </c>
      <c r="C15" s="23" t="s">
        <v>31</v>
      </c>
      <c r="D15" s="24">
        <v>1994</v>
      </c>
      <c r="E15" s="24">
        <v>2</v>
      </c>
      <c r="F15" s="23" t="s">
        <v>20</v>
      </c>
      <c r="G15" s="25" t="str">
        <f>IF(D15&gt;1999,"SPI",IF(D15&gt;1996,"SPII",IF(D15&gt;1993,"GIM",IF(D15&gt;1990,"JUNIOR",""))))</f>
        <v>GIM</v>
      </c>
      <c r="H15" s="25">
        <f>IF(AND(D15&gt;1975,D15&lt;1991,E15=1),"K-1",IF(AND(D15&gt;1960,D15&lt;1976,E15=1),"K-2",IF(AND(D15&lt;1961,E15=1),"K-3","")))</f>
      </c>
      <c r="I15" s="25">
        <f>IF(AND(D15&gt;1980,D15&lt;1991,E15=2),"M-1",IF(AND(D15&gt;1970,D15&lt;1981,E15=2),"M-2",IF(AND(D15&gt;1960,D15&lt;1971,E15=2),"M-3",IF(AND(D15&gt;1950,D15&lt;1961,E15=2),"M-4",IF(AND(D15&gt;1940,D15&lt;1951,E15=2),"M-5",IF(AND(D15&lt;1941,E15=2),"M-6",""))))))</f>
      </c>
      <c r="J15" s="27">
        <v>0.001134375</v>
      </c>
    </row>
    <row r="16" spans="1:10" ht="13.5">
      <c r="A16" s="21">
        <v>7</v>
      </c>
      <c r="B16" s="22" t="s">
        <v>32</v>
      </c>
      <c r="C16" s="23" t="s">
        <v>33</v>
      </c>
      <c r="D16" s="24">
        <v>1996</v>
      </c>
      <c r="E16" s="24">
        <v>2</v>
      </c>
      <c r="F16" s="23" t="s">
        <v>20</v>
      </c>
      <c r="G16" s="25" t="str">
        <f>IF(D16&gt;1999,"SPI",IF(D16&gt;1996,"SPII",IF(D16&gt;1993,"GIM",IF(D16&gt;1990,"JUNIOR",""))))</f>
        <v>GIM</v>
      </c>
      <c r="H16" s="25">
        <f>IF(AND(D16&gt;1975,D16&lt;1991,E16=1),"K-1",IF(AND(D16&gt;1960,D16&lt;1976,E16=1),"K-2",IF(AND(D16&lt;1961,E16=1),"K-3","")))</f>
      </c>
      <c r="I16" s="25">
        <f>IF(AND(D16&gt;1980,D16&lt;1991,E16=2),"M-1",IF(AND(D16&gt;1970,D16&lt;1981,E16=2),"M-2",IF(AND(D16&gt;1960,D16&lt;1971,E16=2),"M-3",IF(AND(D16&gt;1950,D16&lt;1961,E16=2),"M-4",IF(AND(D16&gt;1940,D16&lt;1951,E16=2),"M-5",IF(AND(D16&lt;1941,E16=2),"M-6",""))))))</f>
      </c>
      <c r="J16" s="27">
        <v>0.001150925925925926</v>
      </c>
    </row>
    <row r="17" spans="1:10" ht="13.5">
      <c r="A17" s="21">
        <v>8</v>
      </c>
      <c r="B17" s="22" t="s">
        <v>34</v>
      </c>
      <c r="C17" s="30" t="s">
        <v>35</v>
      </c>
      <c r="D17" s="24">
        <v>1998</v>
      </c>
      <c r="E17" s="24">
        <v>2</v>
      </c>
      <c r="F17" s="23" t="s">
        <v>20</v>
      </c>
      <c r="G17" s="25" t="str">
        <f>IF(D17&gt;1999,"SPI",IF(D17&gt;1996,"SPII",IF(D17&gt;1993,"GIM",IF(D17&gt;1990,"JUNIOR",""))))</f>
        <v>SPII</v>
      </c>
      <c r="H17" s="25">
        <f>IF(AND(D17&gt;1975,D17&lt;1991,E17=1),"K-1",IF(AND(D17&gt;1960,D17&lt;1976,E17=1),"K-2",IF(AND(D17&lt;1961,E17=1),"K-3","")))</f>
      </c>
      <c r="I17" s="25">
        <f>IF(AND(D17&gt;1980,D17&lt;1991,E17=2),"M-1",IF(AND(D17&gt;1970,D17&lt;1981,E17=2),"M-2",IF(AND(D17&gt;1960,D17&lt;1971,E17=2),"M-3",IF(AND(D17&gt;1950,D17&lt;1961,E17=2),"M-4",IF(AND(D17&gt;1940,D17&lt;1951,E17=2),"M-5",IF(AND(D17&lt;1941,E17=2),"M-6",""))))))</f>
      </c>
      <c r="J17" s="27">
        <v>0.0011855324074074075</v>
      </c>
    </row>
    <row r="18" spans="1:10" ht="13.5">
      <c r="A18" s="21">
        <v>9</v>
      </c>
      <c r="B18" s="22" t="s">
        <v>36</v>
      </c>
      <c r="C18" s="23" t="s">
        <v>37</v>
      </c>
      <c r="D18" s="24">
        <v>1995</v>
      </c>
      <c r="E18" s="24">
        <v>1</v>
      </c>
      <c r="F18" s="23" t="s">
        <v>20</v>
      </c>
      <c r="G18" s="25" t="str">
        <f>IF(D18&gt;1999,"SPI",IF(D18&gt;1996,"SPII",IF(D18&gt;1993,"GIM",IF(D18&gt;1990,"JUNIOR",""))))</f>
        <v>GIM</v>
      </c>
      <c r="H18" s="25">
        <f>IF(AND(D18&gt;1975,D18&lt;1991,E18=1),"K-1",IF(AND(D18&gt;1960,D18&lt;1976,E18=1),"K-2",IF(AND(D18&lt;1961,E18=1),"K-3","")))</f>
      </c>
      <c r="I18" s="25">
        <f>IF(AND(D18&gt;1980,D18&lt;1991,E18=2),"M-1",IF(AND(D18&gt;1970,D18&lt;1981,E18=2),"M-2",IF(AND(D18&gt;1960,D18&lt;1971,E18=2),"M-3",IF(AND(D18&gt;1950,D18&lt;1961,E18=2),"M-4",IF(AND(D18&gt;1940,D18&lt;1951,E18=2),"M-5",IF(AND(D18&lt;1941,E18=2),"M-6",""))))))</f>
      </c>
      <c r="J18" s="26">
        <v>0.0012386574074074075</v>
      </c>
    </row>
    <row r="19" spans="1:10" ht="13.5">
      <c r="A19" s="21">
        <v>10</v>
      </c>
      <c r="B19" s="22" t="s">
        <v>38</v>
      </c>
      <c r="C19" s="23" t="s">
        <v>39</v>
      </c>
      <c r="D19" s="24">
        <v>1997</v>
      </c>
      <c r="E19" s="24">
        <v>2</v>
      </c>
      <c r="F19" s="23" t="s">
        <v>20</v>
      </c>
      <c r="G19" s="25" t="str">
        <f>IF(D19&gt;1999,"SPI",IF(D19&gt;1996,"SPII",IF(D19&gt;1993,"GIM",IF(D19&gt;1990,"JUNIOR",""))))</f>
        <v>SPII</v>
      </c>
      <c r="H19" s="25">
        <f>IF(AND(D19&gt;1975,D19&lt;1991,E19=1),"K-1",IF(AND(D19&gt;1960,D19&lt;1976,E19=1),"K-2",IF(AND(D19&lt;1961,E19=1),"K-3","")))</f>
      </c>
      <c r="I19" s="25">
        <f>IF(AND(D19&gt;1980,D19&lt;1991,E19=2),"M-1",IF(AND(D19&gt;1970,D19&lt;1981,E19=2),"M-2",IF(AND(D19&gt;1960,D19&lt;1971,E19=2),"M-3",IF(AND(D19&gt;1950,D19&lt;1961,E19=2),"M-4",IF(AND(D19&gt;1940,D19&lt;1951,E19=2),"M-5",IF(AND(D19&lt;1941,E19=2),"M-6",""))))))</f>
      </c>
      <c r="J19" s="27">
        <v>0.0012950231481481482</v>
      </c>
    </row>
    <row r="20" spans="1:10" ht="13.5">
      <c r="A20" s="21">
        <v>11</v>
      </c>
      <c r="B20" s="22" t="s">
        <v>40</v>
      </c>
      <c r="C20" s="23" t="s">
        <v>41</v>
      </c>
      <c r="D20" s="24">
        <v>1999</v>
      </c>
      <c r="E20" s="24">
        <v>2</v>
      </c>
      <c r="F20" s="23" t="s">
        <v>20</v>
      </c>
      <c r="G20" s="25" t="str">
        <f>IF(D20&gt;1999,"SPI",IF(D20&gt;1996,"SPII",IF(D20&gt;1993,"GIM",IF(D20&gt;1990,"JUNIOR",""))))</f>
        <v>SPII</v>
      </c>
      <c r="H20" s="25">
        <f>IF(AND(D20&gt;1975,D20&lt;1991,E20=1),"K-1",IF(AND(D20&gt;1960,D20&lt;1976,E20=1),"K-2",IF(AND(D20&lt;1961,E20=1),"K-3","")))</f>
      </c>
      <c r="I20" s="25">
        <f>IF(AND(D20&gt;1980,D20&lt;1991,E20=2),"M-1",IF(AND(D20&gt;1970,D20&lt;1981,E20=2),"M-2",IF(AND(D20&gt;1960,D20&lt;1971,E20=2),"M-3",IF(AND(D20&gt;1950,D20&lt;1961,E20=2),"M-4",IF(AND(D20&gt;1940,D20&lt;1951,E20=2),"M-5",IF(AND(D20&lt;1941,E20=2),"M-6",""))))))</f>
      </c>
      <c r="J20" s="26">
        <v>0.0013293981481481481</v>
      </c>
    </row>
    <row r="21" spans="1:10" ht="13.5">
      <c r="A21" s="21">
        <v>12</v>
      </c>
      <c r="B21" s="22" t="s">
        <v>42</v>
      </c>
      <c r="C21" s="23" t="s">
        <v>43</v>
      </c>
      <c r="D21" s="24">
        <v>1978</v>
      </c>
      <c r="E21" s="24">
        <v>2</v>
      </c>
      <c r="F21" s="23" t="s">
        <v>44</v>
      </c>
      <c r="G21" s="25">
        <f>IF(D21&gt;1999,"SPI",IF(D21&gt;1996,"SPII",IF(D21&gt;1993,"GIM",IF(D21&gt;1990,"JUNIOR",""))))</f>
      </c>
      <c r="H21" s="25">
        <f>IF(AND(D21&gt;1975,D21&lt;1991,E21=1),"K-1",IF(AND(D21&gt;1960,D21&lt;1976,E21=1),"K-2",IF(AND(D21&lt;1961,E21=1),"K-3","")))</f>
      </c>
      <c r="I21" s="25" t="str">
        <f>IF(AND(D21&gt;1980,D21&lt;1991,E21=2),"M-1",IF(AND(D21&gt;1970,D21&lt;1981,E21=2),"M-2",IF(AND(D21&gt;1960,D21&lt;1971,E21=2),"M-3",IF(AND(D21&gt;1950,D21&lt;1961,E21=2),"M-4",IF(AND(D21&gt;1940,D21&lt;1951,E21=2),"M-5",IF(AND(D21&lt;1941,E21=2),"M-6",""))))))</f>
        <v>M-2</v>
      </c>
      <c r="J21" s="26">
        <v>0.0013413194444444445</v>
      </c>
    </row>
    <row r="22" spans="1:10" ht="13.5">
      <c r="A22" s="21">
        <v>13</v>
      </c>
      <c r="B22" s="22" t="s">
        <v>45</v>
      </c>
      <c r="C22" s="23" t="s">
        <v>46</v>
      </c>
      <c r="D22" s="24">
        <v>1998</v>
      </c>
      <c r="E22" s="24">
        <v>1</v>
      </c>
      <c r="F22" s="23" t="s">
        <v>20</v>
      </c>
      <c r="G22" s="25" t="str">
        <f>IF(D22&gt;1999,"SPI",IF(D22&gt;1996,"SPII",IF(D22&gt;1993,"GIM",IF(D22&gt;1990,"JUNIOR",""))))</f>
        <v>SPII</v>
      </c>
      <c r="H22" s="25">
        <f>IF(AND(D22&gt;1975,D22&lt;1991,E22=1),"K-1",IF(AND(D22&gt;1960,D22&lt;1976,E22=1),"K-2",IF(AND(D22&lt;1961,E22=1),"K-3","")))</f>
      </c>
      <c r="I22" s="25">
        <f>IF(AND(D22&gt;1980,D22&lt;1991,E22=2),"M-1",IF(AND(D22&gt;1970,D22&lt;1981,E22=2),"M-2",IF(AND(D22&gt;1960,D22&lt;1971,E22=2),"M-3",IF(AND(D22&gt;1950,D22&lt;1961,E22=2),"M-4",IF(AND(D22&gt;1940,D22&lt;1951,E22=2),"M-5",IF(AND(D22&lt;1941,E22=2),"M-6",""))))))</f>
      </c>
      <c r="J22" s="27">
        <v>0.001381712962962963</v>
      </c>
    </row>
    <row r="23" spans="1:10" ht="13.5">
      <c r="A23" s="21">
        <v>14</v>
      </c>
      <c r="B23" s="22" t="s">
        <v>47</v>
      </c>
      <c r="C23" s="23" t="s">
        <v>48</v>
      </c>
      <c r="D23" s="24">
        <v>1997</v>
      </c>
      <c r="E23" s="24">
        <v>1</v>
      </c>
      <c r="F23" s="23" t="s">
        <v>20</v>
      </c>
      <c r="G23" s="25" t="str">
        <f>IF(D23&gt;1999,"SPI",IF(D23&gt;1996,"SPII",IF(D23&gt;1993,"GIM",IF(D23&gt;1990,"JUNIOR",""))))</f>
        <v>SPII</v>
      </c>
      <c r="H23" s="25">
        <f>IF(AND(D23&gt;1975,D23&lt;1991,E23=1),"K-1",IF(AND(D23&gt;1960,D23&lt;1976,E23=1),"K-2",IF(AND(D23&lt;1961,E23=1),"K-3","")))</f>
      </c>
      <c r="I23" s="25">
        <f>IF(AND(D23&gt;1980,D23&lt;1991,E23=2),"M-1",IF(AND(D23&gt;1970,D23&lt;1981,E23=2),"M-2",IF(AND(D23&gt;1960,D23&lt;1971,E23=2),"M-3",IF(AND(D23&gt;1950,D23&lt;1961,E23=2),"M-4",IF(AND(D23&gt;1940,D23&lt;1951,E23=2),"M-5",IF(AND(D23&lt;1941,E23=2),"M-6",""))))))</f>
      </c>
      <c r="J23" s="27">
        <v>0.0013986111111111109</v>
      </c>
    </row>
    <row r="24" spans="1:10" ht="13.5">
      <c r="A24" s="21">
        <v>15</v>
      </c>
      <c r="B24" s="22" t="s">
        <v>49</v>
      </c>
      <c r="C24" s="23" t="s">
        <v>50</v>
      </c>
      <c r="D24" s="24">
        <v>1990</v>
      </c>
      <c r="E24" s="24">
        <v>2</v>
      </c>
      <c r="F24" s="23" t="s">
        <v>51</v>
      </c>
      <c r="G24" s="25">
        <f>IF(D24&gt;1999,"SPI",IF(D24&gt;1996,"SPII",IF(D24&gt;1993,"GIM",IF(D24&gt;1990,"JUNIOR",""))))</f>
      </c>
      <c r="H24" s="25">
        <f>IF(AND(D24&gt;1975,D24&lt;1991,E24=1),"K-1",IF(AND(D24&gt;1960,D24&lt;1976,E24=1),"K-2",IF(AND(D24&lt;1961,E24=1),"K-3","")))</f>
      </c>
      <c r="I24" s="25" t="str">
        <f>IF(AND(D24&gt;1980,D24&lt;1991,E24=2),"M-1",IF(AND(D24&gt;1970,D24&lt;1981,E24=2),"M-2",IF(AND(D24&gt;1960,D24&lt;1971,E24=2),"M-3",IF(AND(D24&gt;1950,D24&lt;1961,E24=2),"M-4",IF(AND(D24&gt;1940,D24&lt;1951,E24=2),"M-5",IF(AND(D24&lt;1941,E24=2),"M-6",""))))))</f>
        <v>M-1</v>
      </c>
      <c r="J24" s="26">
        <v>0.0014091435185185186</v>
      </c>
    </row>
    <row r="25" spans="1:10" s="31" customFormat="1" ht="13.5">
      <c r="A25" s="21">
        <v>16</v>
      </c>
      <c r="B25" s="22" t="s">
        <v>52</v>
      </c>
      <c r="C25" s="23" t="s">
        <v>53</v>
      </c>
      <c r="D25" s="24">
        <v>1999</v>
      </c>
      <c r="E25" s="24">
        <v>2</v>
      </c>
      <c r="F25" s="23" t="s">
        <v>20</v>
      </c>
      <c r="G25" s="25" t="str">
        <f>IF(D25&gt;1999,"SPI",IF(D25&gt;1996,"SPII",IF(D25&gt;1993,"GIM",IF(D25&gt;1990,"JUNIOR",""))))</f>
        <v>SPII</v>
      </c>
      <c r="H25" s="25">
        <f>IF(AND(D25&gt;1975,D25&lt;1991,E25=1),"K-1",IF(AND(D25&gt;1960,D25&lt;1976,E25=1),"K-2",IF(AND(D25&lt;1961,E25=1),"K-3","")))</f>
      </c>
      <c r="I25" s="25">
        <f>IF(AND(D25&gt;1980,D25&lt;1991,E25=2),"M-1",IF(AND(D25&gt;1970,D25&lt;1981,E25=2),"M-2",IF(AND(D25&gt;1960,D25&lt;1971,E25=2),"M-3",IF(AND(D25&gt;1950,D25&lt;1961,E25=2),"M-4",IF(AND(D25&gt;1940,D25&lt;1951,E25=2),"M-5",IF(AND(D25&lt;1941,E25=2),"M-6",""))))))</f>
      </c>
      <c r="J25" s="26">
        <v>0.0014207175925925926</v>
      </c>
    </row>
    <row r="26" spans="1:10" s="31" customFormat="1" ht="13.5">
      <c r="A26" s="21">
        <v>17</v>
      </c>
      <c r="B26" s="22" t="s">
        <v>54</v>
      </c>
      <c r="C26" s="23" t="s">
        <v>55</v>
      </c>
      <c r="D26" s="24">
        <v>2001</v>
      </c>
      <c r="E26" s="24">
        <v>2</v>
      </c>
      <c r="F26" s="23" t="s">
        <v>20</v>
      </c>
      <c r="G26" s="25" t="str">
        <f>IF(D26&gt;1999,"SPI",IF(D26&gt;1996,"SPII",IF(D26&gt;1993,"GIM",IF(D26&gt;1990,"JUNIOR",""))))</f>
        <v>SPI</v>
      </c>
      <c r="H26" s="25">
        <f>IF(AND(D26&gt;1975,D26&lt;1991,E26=1),"K-1",IF(AND(D26&gt;1960,D26&lt;1976,E26=1),"K-2",IF(AND(D26&lt;1961,E26=1),"K-3","")))</f>
      </c>
      <c r="I26" s="25">
        <f>IF(AND(D26&gt;1980,D26&lt;1991,E26=2),"M-1",IF(AND(D26&gt;1970,D26&lt;1981,E26=2),"M-2",IF(AND(D26&gt;1960,D26&lt;1971,E26=2),"M-3",IF(AND(D26&gt;1950,D26&lt;1961,E26=2),"M-4",IF(AND(D26&gt;1940,D26&lt;1951,E26=2),"M-5",IF(AND(D26&lt;1941,E26=2),"M-6",""))))))</f>
      </c>
      <c r="J26" s="26">
        <v>0.0014508101851851852</v>
      </c>
    </row>
    <row r="27" spans="1:10" s="31" customFormat="1" ht="13.5">
      <c r="A27" s="21">
        <v>18</v>
      </c>
      <c r="B27" s="22" t="s">
        <v>56</v>
      </c>
      <c r="C27" s="23" t="s">
        <v>57</v>
      </c>
      <c r="D27" s="24">
        <v>1998</v>
      </c>
      <c r="E27" s="24">
        <v>1</v>
      </c>
      <c r="F27" s="23" t="s">
        <v>20</v>
      </c>
      <c r="G27" s="25" t="str">
        <f>IF(D27&gt;1999,"SPI",IF(D27&gt;1996,"SPII",IF(D27&gt;1993,"GIM",IF(D27&gt;1990,"JUNIOR",""))))</f>
        <v>SPII</v>
      </c>
      <c r="H27" s="25">
        <f>IF(AND(D27&gt;1975,D27&lt;1991,E27=1),"K-1",IF(AND(D27&gt;1960,D27&lt;1976,E27=1),"K-2",IF(AND(D27&lt;1961,E27=1),"K-3","")))</f>
      </c>
      <c r="I27" s="25">
        <f>IF(AND(D27&gt;1980,D27&lt;1991,E27=2),"M-1",IF(AND(D27&gt;1970,D27&lt;1981,E27=2),"M-2",IF(AND(D27&gt;1960,D27&lt;1971,E27=2),"M-3",IF(AND(D27&gt;1950,D27&lt;1961,E27=2),"M-4",IF(AND(D27&gt;1940,D27&lt;1951,E27=2),"M-5",IF(AND(D27&lt;1941,E27=2),"M-6",""))))))</f>
      </c>
      <c r="J27" s="26">
        <v>0.0015185185185185182</v>
      </c>
    </row>
    <row r="28" spans="1:10" s="31" customFormat="1" ht="13.5">
      <c r="A28" s="21">
        <v>19</v>
      </c>
      <c r="B28" s="22" t="s">
        <v>58</v>
      </c>
      <c r="C28" s="23" t="s">
        <v>59</v>
      </c>
      <c r="D28" s="24">
        <v>1999</v>
      </c>
      <c r="E28" s="24">
        <v>1</v>
      </c>
      <c r="F28" s="23" t="s">
        <v>20</v>
      </c>
      <c r="G28" s="25" t="str">
        <f>IF(D28&gt;1999,"SPI",IF(D28&gt;1996,"SPII",IF(D28&gt;1993,"GIM",IF(D28&gt;1990,"JUNIOR",""))))</f>
        <v>SPII</v>
      </c>
      <c r="H28" s="25">
        <f>IF(AND(D28&gt;1975,D28&lt;1991,E28=1),"K-1",IF(AND(D28&gt;1960,D28&lt;1976,E28=1),"K-2",IF(AND(D28&lt;1961,E28=1),"K-3","")))</f>
      </c>
      <c r="I28" s="25">
        <f>IF(AND(D28&gt;1980,D28&lt;1991,E28=2),"M-1",IF(AND(D28&gt;1970,D28&lt;1981,E28=2),"M-2",IF(AND(D28&gt;1960,D28&lt;1971,E28=2),"M-3",IF(AND(D28&gt;1950,D28&lt;1961,E28=2),"M-4",IF(AND(D28&gt;1940,D28&lt;1951,E28=2),"M-5",IF(AND(D28&lt;1941,E28=2),"M-6",""))))))</f>
      </c>
      <c r="J28" s="27">
        <v>0.001522337962962963</v>
      </c>
    </row>
    <row r="29" spans="1:10" s="31" customFormat="1" ht="13.5">
      <c r="A29" s="21">
        <v>20</v>
      </c>
      <c r="B29" s="22" t="s">
        <v>60</v>
      </c>
      <c r="C29" s="23" t="s">
        <v>61</v>
      </c>
      <c r="D29" s="24">
        <v>1994</v>
      </c>
      <c r="E29" s="24">
        <v>2</v>
      </c>
      <c r="F29" s="23" t="s">
        <v>20</v>
      </c>
      <c r="G29" s="25" t="str">
        <f>IF(D29&gt;1999,"SPI",IF(D29&gt;1996,"SPII",IF(D29&gt;1993,"GIM",IF(D29&gt;1990,"JUNIOR",""))))</f>
        <v>GIM</v>
      </c>
      <c r="H29" s="25">
        <f>IF(AND(D29&gt;1975,D29&lt;1991,E29=1),"K-1",IF(AND(D29&gt;1960,D29&lt;1976,E29=1),"K-2",IF(AND(D29&lt;1961,E29=1),"K-3","")))</f>
      </c>
      <c r="I29" s="25">
        <f>IF(AND(D29&gt;1980,D29&lt;1991,E29=2),"M-1",IF(AND(D29&gt;1970,D29&lt;1981,E29=2),"M-2",IF(AND(D29&gt;1960,D29&lt;1971,E29=2),"M-3",IF(AND(D29&gt;1950,D29&lt;1961,E29=2),"M-4",IF(AND(D29&gt;1940,D29&lt;1951,E29=2),"M-5",IF(AND(D29&lt;1941,E29=2),"M-6",""))))))</f>
      </c>
      <c r="J29" s="27">
        <v>0.001522337962962963</v>
      </c>
    </row>
    <row r="30" spans="1:10" s="31" customFormat="1" ht="13.5">
      <c r="A30" s="21">
        <v>21</v>
      </c>
      <c r="B30" s="22" t="s">
        <v>62</v>
      </c>
      <c r="C30" s="23" t="s">
        <v>63</v>
      </c>
      <c r="D30" s="24">
        <v>1996</v>
      </c>
      <c r="E30" s="24">
        <v>1</v>
      </c>
      <c r="F30" s="23" t="s">
        <v>20</v>
      </c>
      <c r="G30" s="25" t="str">
        <f>IF(D30&gt;1999,"SPI",IF(D30&gt;1996,"SPII",IF(D30&gt;1993,"GIM",IF(D30&gt;1990,"JUNIOR",""))))</f>
        <v>GIM</v>
      </c>
      <c r="H30" s="25">
        <f>IF(AND(D30&gt;1975,D30&lt;1991,E30=1),"K-1",IF(AND(D30&gt;1960,D30&lt;1976,E30=1),"K-2",IF(AND(D30&lt;1961,E30=1),"K-3","")))</f>
      </c>
      <c r="I30" s="25">
        <f>IF(AND(D30&gt;1980,D30&lt;1991,E30=2),"M-1",IF(AND(D30&gt;1970,D30&lt;1981,E30=2),"M-2",IF(AND(D30&gt;1960,D30&lt;1971,E30=2),"M-3",IF(AND(D30&gt;1950,D30&lt;1961,E30=2),"M-4",IF(AND(D30&gt;1940,D30&lt;1951,E30=2),"M-5",IF(AND(D30&lt;1941,E30=2),"M-6",""))))))</f>
      </c>
      <c r="J30" s="26">
        <v>0.0015346064814814816</v>
      </c>
    </row>
    <row r="31" spans="1:10" s="31" customFormat="1" ht="13.5">
      <c r="A31" s="21">
        <v>22</v>
      </c>
      <c r="B31" s="22" t="s">
        <v>64</v>
      </c>
      <c r="C31" s="23" t="s">
        <v>65</v>
      </c>
      <c r="D31" s="24">
        <v>1971</v>
      </c>
      <c r="E31" s="24">
        <v>2</v>
      </c>
      <c r="F31" s="23" t="s">
        <v>66</v>
      </c>
      <c r="G31" s="25">
        <f>IF(D31&gt;1999,"SPI",IF(D31&gt;1996,"SPII",IF(D31&gt;1993,"GIM",IF(D31&gt;1990,"JUNIOR",""))))</f>
      </c>
      <c r="H31" s="25">
        <f>IF(AND(D31&gt;1975,D31&lt;1991,E31=1),"K-1",IF(AND(D31&gt;1960,D31&lt;1976,E31=1),"K-2",IF(AND(D31&lt;1961,E31=1),"K-3","")))</f>
      </c>
      <c r="I31" s="25" t="str">
        <f>IF(AND(D31&gt;1980,D31&lt;1991,E31=2),"M-1",IF(AND(D31&gt;1970,D31&lt;1981,E31=2),"M-2",IF(AND(D31&gt;1960,D31&lt;1971,E31=2),"M-3",IF(AND(D31&gt;1950,D31&lt;1961,E31=2),"M-4",IF(AND(D31&gt;1940,D31&lt;1951,E31=2),"M-5",IF(AND(D31&lt;1941,E31=2),"M-6",""))))))</f>
        <v>M-2</v>
      </c>
      <c r="J31" s="26">
        <v>0.0015413194444444443</v>
      </c>
    </row>
    <row r="32" spans="1:10" s="31" customFormat="1" ht="13.5">
      <c r="A32" s="21">
        <v>23</v>
      </c>
      <c r="B32" s="22" t="s">
        <v>67</v>
      </c>
      <c r="C32" s="23" t="s">
        <v>68</v>
      </c>
      <c r="D32" s="24">
        <v>1999</v>
      </c>
      <c r="E32" s="24">
        <v>2</v>
      </c>
      <c r="F32" s="23" t="s">
        <v>20</v>
      </c>
      <c r="G32" s="25" t="str">
        <f>IF(D32&gt;1999,"SPI",IF(D32&gt;1996,"SPII",IF(D32&gt;1993,"GIM",IF(D32&gt;1990,"JUNIOR",""))))</f>
        <v>SPII</v>
      </c>
      <c r="H32" s="25">
        <f>IF(AND(D32&gt;1975,D32&lt;1991,E32=1),"K-1",IF(AND(D32&gt;1960,D32&lt;1976,E32=1),"K-2",IF(AND(D32&lt;1961,E32=1),"K-3","")))</f>
      </c>
      <c r="I32" s="25">
        <f>IF(AND(D32&gt;1980,D32&lt;1991,E32=2),"M-1",IF(AND(D32&gt;1970,D32&lt;1981,E32=2),"M-2",IF(AND(D32&gt;1960,D32&lt;1971,E32=2),"M-3",IF(AND(D32&gt;1950,D32&lt;1961,E32=2),"M-4",IF(AND(D32&gt;1940,D32&lt;1951,E32=2),"M-5",IF(AND(D32&lt;1941,E32=2),"M-6",""))))))</f>
      </c>
      <c r="J32" s="26">
        <v>0.0015726851851851854</v>
      </c>
    </row>
    <row r="33" spans="1:10" s="31" customFormat="1" ht="13.5">
      <c r="A33" s="21">
        <v>24</v>
      </c>
      <c r="B33" s="22" t="s">
        <v>69</v>
      </c>
      <c r="C33" s="30" t="s">
        <v>70</v>
      </c>
      <c r="D33" s="24">
        <v>1999</v>
      </c>
      <c r="E33" s="24">
        <v>1</v>
      </c>
      <c r="F33" s="23" t="s">
        <v>20</v>
      </c>
      <c r="G33" s="25" t="str">
        <f>IF(D33&gt;1999,"SPI",IF(D33&gt;1996,"SPII",IF(D33&gt;1993,"GIM",IF(D33&gt;1990,"JUNIOR",""))))</f>
        <v>SPII</v>
      </c>
      <c r="H33" s="25">
        <f>IF(AND(D33&gt;1975,D33&lt;1991,E33=1),"K-1",IF(AND(D33&gt;1960,D33&lt;1976,E33=1),"K-2",IF(AND(D33&lt;1961,E33=1),"K-3","")))</f>
      </c>
      <c r="I33" s="25">
        <f>IF(AND(D33&gt;1980,D33&lt;1991,E33=2),"M-1",IF(AND(D33&gt;1970,D33&lt;1981,E33=2),"M-2",IF(AND(D33&gt;1960,D33&lt;1971,E33=2),"M-3",IF(AND(D33&gt;1950,D33&lt;1961,E33=2),"M-4",IF(AND(D33&gt;1940,D33&lt;1951,E33=2),"M-5",IF(AND(D33&lt;1941,E33=2),"M-6",""))))))</f>
      </c>
      <c r="J33" s="27">
        <v>0.0016259259259259258</v>
      </c>
    </row>
    <row r="34" spans="1:10" s="31" customFormat="1" ht="13.5">
      <c r="A34" s="21">
        <v>25</v>
      </c>
      <c r="B34" s="22" t="s">
        <v>71</v>
      </c>
      <c r="C34" s="23" t="s">
        <v>72</v>
      </c>
      <c r="D34" s="24">
        <v>1998</v>
      </c>
      <c r="E34" s="24">
        <v>1</v>
      </c>
      <c r="F34" s="23" t="s">
        <v>20</v>
      </c>
      <c r="G34" s="25" t="str">
        <f>IF(D34&gt;1999,"SPI",IF(D34&gt;1996,"SPII",IF(D34&gt;1993,"GIM",IF(D34&gt;1990,"JUNIOR",""))))</f>
        <v>SPII</v>
      </c>
      <c r="H34" s="25">
        <f>IF(AND(D34&gt;1975,D34&lt;1991,E34=1),"K-1",IF(AND(D34&gt;1960,D34&lt;1976,E34=1),"K-2",IF(AND(D34&lt;1961,E34=1),"K-3","")))</f>
      </c>
      <c r="I34" s="25">
        <f>IF(AND(D34&gt;1980,D34&lt;1991,E34=2),"M-1",IF(AND(D34&gt;1970,D34&lt;1981,E34=2),"M-2",IF(AND(D34&gt;1960,D34&lt;1971,E34=2),"M-3",IF(AND(D34&gt;1950,D34&lt;1961,E34=2),"M-4",IF(AND(D34&gt;1940,D34&lt;1951,E34=2),"M-5",IF(AND(D34&lt;1941,E34=2),"M-6",""))))))</f>
      </c>
      <c r="J34" s="27">
        <v>0.0016402777777777778</v>
      </c>
    </row>
    <row r="35" spans="1:10" s="31" customFormat="1" ht="13.5">
      <c r="A35" s="21">
        <v>26</v>
      </c>
      <c r="B35" s="22" t="s">
        <v>73</v>
      </c>
      <c r="C35" s="23" t="s">
        <v>74</v>
      </c>
      <c r="D35" s="24">
        <v>1961</v>
      </c>
      <c r="E35" s="24">
        <v>1</v>
      </c>
      <c r="F35" s="23" t="s">
        <v>75</v>
      </c>
      <c r="G35" s="25">
        <f>IF(D35&gt;1999,"SPI",IF(D35&gt;1996,"SPII",IF(D35&gt;1993,"GIM",IF(D35&gt;1990,"JUNIOR",""))))</f>
      </c>
      <c r="H35" s="25" t="str">
        <f>IF(AND(D35&gt;1975,D35&lt;1991,E35=1),"K-1",IF(AND(D35&gt;1960,D35&lt;1976,E35=1),"K-2",IF(AND(D35&lt;1961,E35=1),"K-3","")))</f>
        <v>K-2</v>
      </c>
      <c r="I35" s="25">
        <f>IF(AND(D35&gt;1980,D35&lt;1991,E35=2),"M-1",IF(AND(D35&gt;1970,D35&lt;1981,E35=2),"M-2",IF(AND(D35&gt;1960,D35&lt;1971,E35=2),"M-3",IF(AND(D35&gt;1950,D35&lt;1961,E35=2),"M-4",IF(AND(D35&gt;1940,D35&lt;1951,E35=2),"M-5",IF(AND(D35&lt;1941,E35=2),"M-6",""))))))</f>
      </c>
      <c r="J35" s="26">
        <v>0.0016997685185185186</v>
      </c>
    </row>
    <row r="36" spans="1:10" s="31" customFormat="1" ht="13.5">
      <c r="A36" s="21">
        <v>27</v>
      </c>
      <c r="B36" s="22" t="s">
        <v>76</v>
      </c>
      <c r="C36" s="23" t="s">
        <v>77</v>
      </c>
      <c r="D36" s="24">
        <v>1998</v>
      </c>
      <c r="E36" s="24">
        <v>1</v>
      </c>
      <c r="F36" s="23" t="s">
        <v>20</v>
      </c>
      <c r="G36" s="25" t="str">
        <f>IF(D36&gt;1999,"SPI",IF(D36&gt;1996,"SPII",IF(D36&gt;1993,"GIM",IF(D36&gt;1990,"JUNIOR",""))))</f>
        <v>SPII</v>
      </c>
      <c r="H36" s="25">
        <f>IF(AND(D36&gt;1975,D36&lt;1991,E36=1),"K-1",IF(AND(D36&gt;1960,D36&lt;1976,E36=1),"K-2",IF(AND(D36&lt;1961,E36=1),"K-3","")))</f>
      </c>
      <c r="I36" s="25">
        <f>IF(AND(D36&gt;1980,D36&lt;1991,E36=2),"M-1",IF(AND(D36&gt;1970,D36&lt;1981,E36=2),"M-2",IF(AND(D36&gt;1960,D36&lt;1971,E36=2),"M-3",IF(AND(D36&gt;1950,D36&lt;1961,E36=2),"M-4",IF(AND(D36&gt;1940,D36&lt;1951,E36=2),"M-5",IF(AND(D36&lt;1941,E36=2),"M-6",""))))))</f>
      </c>
      <c r="J36" s="27">
        <v>0.0017186342592592592</v>
      </c>
    </row>
    <row r="37" spans="1:10" s="31" customFormat="1" ht="13.5">
      <c r="A37" s="21">
        <v>28</v>
      </c>
      <c r="B37" s="22" t="s">
        <v>78</v>
      </c>
      <c r="C37" s="23" t="s">
        <v>79</v>
      </c>
      <c r="D37" s="24">
        <v>2002</v>
      </c>
      <c r="E37" s="24">
        <v>1</v>
      </c>
      <c r="F37" s="23" t="s">
        <v>20</v>
      </c>
      <c r="G37" s="25" t="str">
        <f>IF(D37&gt;1999,"SPI",IF(D37&gt;1996,"SPII",IF(D37&gt;1993,"GIM",IF(D37&gt;1990,"JUNIOR",""))))</f>
        <v>SPI</v>
      </c>
      <c r="H37" s="25">
        <f>IF(AND(D37&gt;1975,D37&lt;1991,E37=1),"K-1",IF(AND(D37&gt;1960,D37&lt;1976,E37=1),"K-2",IF(AND(D37&lt;1961,E37=1),"K-3","")))</f>
      </c>
      <c r="I37" s="25">
        <f>IF(AND(D37&gt;1980,D37&lt;1991,E37=2),"M-1",IF(AND(D37&gt;1970,D37&lt;1981,E37=2),"M-2",IF(AND(D37&gt;1960,D37&lt;1971,E37=2),"M-3",IF(AND(D37&gt;1950,D37&lt;1961,E37=2),"M-4",IF(AND(D37&gt;1940,D37&lt;1951,E37=2),"M-5",IF(AND(D37&lt;1941,E37=2),"M-6",""))))))</f>
      </c>
      <c r="J37" s="27">
        <v>0.001762962962962963</v>
      </c>
    </row>
    <row r="38" spans="1:10" s="31" customFormat="1" ht="13.5">
      <c r="A38" s="21">
        <v>29</v>
      </c>
      <c r="B38" s="22" t="s">
        <v>80</v>
      </c>
      <c r="C38" s="23" t="s">
        <v>81</v>
      </c>
      <c r="D38" s="24">
        <v>2000</v>
      </c>
      <c r="E38" s="24">
        <v>2</v>
      </c>
      <c r="F38" s="23" t="s">
        <v>20</v>
      </c>
      <c r="G38" s="25" t="str">
        <f>IF(D38&gt;1999,"SPI",IF(D38&gt;1996,"SPII",IF(D38&gt;1993,"GIM",IF(D38&gt;1990,"JUNIOR",""))))</f>
        <v>SPI</v>
      </c>
      <c r="H38" s="25">
        <f>IF(AND(D38&gt;1975,D38&lt;1991,E38=1),"K-1",IF(AND(D38&gt;1960,D38&lt;1976,E38=1),"K-2",IF(AND(D38&lt;1961,E38=1),"K-3","")))</f>
      </c>
      <c r="I38" s="25">
        <f>IF(AND(D38&gt;1980,D38&lt;1991,E38=2),"M-1",IF(AND(D38&gt;1970,D38&lt;1981,E38=2),"M-2",IF(AND(D38&gt;1960,D38&lt;1971,E38=2),"M-3",IF(AND(D38&gt;1950,D38&lt;1961,E38=2),"M-4",IF(AND(D38&gt;1940,D38&lt;1951,E38=2),"M-5",IF(AND(D38&lt;1941,E38=2),"M-6",""))))))</f>
      </c>
      <c r="J38" s="26">
        <v>0.0017645833333333333</v>
      </c>
    </row>
    <row r="39" spans="1:10" s="31" customFormat="1" ht="13.5">
      <c r="A39" s="21">
        <v>30</v>
      </c>
      <c r="B39" s="22" t="s">
        <v>82</v>
      </c>
      <c r="C39" s="23" t="s">
        <v>83</v>
      </c>
      <c r="D39" s="24">
        <v>1998</v>
      </c>
      <c r="E39" s="24">
        <v>2</v>
      </c>
      <c r="F39" s="23" t="s">
        <v>20</v>
      </c>
      <c r="G39" s="25" t="str">
        <f>IF(D39&gt;1999,"SPI",IF(D39&gt;1996,"SPII",IF(D39&gt;1993,"GIM",IF(D39&gt;1990,"JUNIOR",""))))</f>
        <v>SPII</v>
      </c>
      <c r="H39" s="25">
        <f>IF(AND(D39&gt;1975,D39&lt;1991,E39=1),"K-1",IF(AND(D39&gt;1960,D39&lt;1976,E39=1),"K-2",IF(AND(D39&lt;1961,E39=1),"K-3","")))</f>
      </c>
      <c r="I39" s="25">
        <f>IF(AND(D39&gt;1980,D39&lt;1991,E39=2),"M-1",IF(AND(D39&gt;1970,D39&lt;1981,E39=2),"M-2",IF(AND(D39&gt;1960,D39&lt;1971,E39=2),"M-3",IF(AND(D39&gt;1950,D39&lt;1961,E39=2),"M-4",IF(AND(D39&gt;1940,D39&lt;1951,E39=2),"M-5",IF(AND(D39&lt;1941,E39=2),"M-6",""))))))</f>
      </c>
      <c r="J39" s="26">
        <v>0.001844675925925926</v>
      </c>
    </row>
    <row r="40" spans="1:10" s="31" customFormat="1" ht="13.5">
      <c r="A40" s="21">
        <v>31</v>
      </c>
      <c r="B40" s="22" t="s">
        <v>84</v>
      </c>
      <c r="C40" s="23" t="s">
        <v>85</v>
      </c>
      <c r="D40" s="24">
        <v>1994</v>
      </c>
      <c r="E40" s="24">
        <v>1</v>
      </c>
      <c r="F40" s="23" t="s">
        <v>20</v>
      </c>
      <c r="G40" s="25" t="str">
        <f>IF(D40&gt;1999,"SPI",IF(D40&gt;1996,"SPII",IF(D40&gt;1993,"GIM",IF(D40&gt;1990,"JUNIOR",""))))</f>
        <v>GIM</v>
      </c>
      <c r="H40" s="25">
        <f>IF(AND(D40&gt;1975,D40&lt;1991,E40=1),"K-1",IF(AND(D40&gt;1960,D40&lt;1976,E40=1),"K-2",IF(AND(D40&lt;1961,E40=1),"K-3","")))</f>
      </c>
      <c r="I40" s="25">
        <f>IF(AND(D40&gt;1980,D40&lt;1991,E40=2),"M-1",IF(AND(D40&gt;1970,D40&lt;1981,E40=2),"M-2",IF(AND(D40&gt;1960,D40&lt;1971,E40=2),"M-3",IF(AND(D40&gt;1950,D40&lt;1961,E40=2),"M-4",IF(AND(D40&gt;1940,D40&lt;1951,E40=2),"M-5",IF(AND(D40&lt;1941,E40=2),"M-6",""))))))</f>
      </c>
      <c r="J40" s="26">
        <v>0.0019395833333333333</v>
      </c>
    </row>
    <row r="41" spans="1:10" ht="13.5">
      <c r="A41" s="21">
        <v>32</v>
      </c>
      <c r="B41" s="22" t="s">
        <v>86</v>
      </c>
      <c r="C41" s="23" t="s">
        <v>87</v>
      </c>
      <c r="D41" s="24">
        <v>2000</v>
      </c>
      <c r="E41" s="24">
        <v>2</v>
      </c>
      <c r="F41" s="23" t="s">
        <v>20</v>
      </c>
      <c r="G41" s="25" t="str">
        <f>IF(D41&gt;1999,"SPI",IF(D41&gt;1996,"SPII",IF(D41&gt;1993,"GIM",IF(D41&gt;1990,"JUNIOR",""))))</f>
        <v>SPI</v>
      </c>
      <c r="H41" s="25">
        <f>IF(AND(D41&gt;1975,D41&lt;1991,E41=1),"K-1",IF(AND(D41&gt;1960,D41&lt;1976,E41=1),"K-2",IF(AND(D41&lt;1961,E41=1),"K-3","")))</f>
      </c>
      <c r="I41" s="25">
        <f>IF(AND(D41&gt;1980,D41&lt;1991,E41=2),"M-1",IF(AND(D41&gt;1970,D41&lt;1981,E41=2),"M-2",IF(AND(D41&gt;1960,D41&lt;1971,E41=2),"M-3",IF(AND(D41&gt;1950,D41&lt;1961,E41=2),"M-4",IF(AND(D41&gt;1940,D41&lt;1951,E41=2),"M-5",IF(AND(D41&lt;1941,E41=2),"M-6",""))))))</f>
      </c>
      <c r="J41" s="27">
        <v>0.0019717592592592595</v>
      </c>
    </row>
    <row r="42" spans="1:10" ht="13.5">
      <c r="A42" s="21">
        <v>33</v>
      </c>
      <c r="B42" s="22" t="s">
        <v>88</v>
      </c>
      <c r="C42" s="23" t="s">
        <v>89</v>
      </c>
      <c r="D42" s="24">
        <v>1969</v>
      </c>
      <c r="E42" s="24">
        <v>2</v>
      </c>
      <c r="F42" s="23" t="s">
        <v>66</v>
      </c>
      <c r="G42" s="25">
        <f>IF(D42&gt;1999,"SPI",IF(D42&gt;1996,"SPII",IF(D42&gt;1993,"GIM",IF(D42&gt;1990,"JUNIOR",""))))</f>
      </c>
      <c r="H42" s="25">
        <f>IF(AND(D42&gt;1975,D42&lt;1991,E42=1),"K-1",IF(AND(D42&gt;1960,D42&lt;1976,E42=1),"K-2",IF(AND(D42&lt;1961,E42=1),"K-3","")))</f>
      </c>
      <c r="I42" s="25" t="str">
        <f>IF(AND(D42&gt;1980,D42&lt;1991,E42=2),"M-1",IF(AND(D42&gt;1970,D42&lt;1981,E42=2),"M-2",IF(AND(D42&gt;1960,D42&lt;1971,E42=2),"M-3",IF(AND(D42&gt;1950,D42&lt;1961,E42=2),"M-4",IF(AND(D42&gt;1940,D42&lt;1951,E42=2),"M-5",IF(AND(D42&lt;1941,E42=2),"M-6",""))))))</f>
        <v>M-3</v>
      </c>
      <c r="J42" s="26">
        <v>0.0026591435185185186</v>
      </c>
    </row>
  </sheetData>
  <mergeCells count="1">
    <mergeCell ref="G8:I8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3">
      <selection activeCell="E30" sqref="E30"/>
    </sheetView>
  </sheetViews>
  <sheetFormatPr defaultColWidth="9.00390625" defaultRowHeight="12.75"/>
  <cols>
    <col min="1" max="1" width="6.375" style="0" customWidth="1"/>
    <col min="2" max="2" width="8.375" style="0" customWidth="1"/>
    <col min="3" max="3" width="22.75390625" style="0" customWidth="1"/>
    <col min="4" max="4" width="10.375" style="0" customWidth="1"/>
    <col min="5" max="5" width="29.00390625" style="0" customWidth="1"/>
    <col min="6" max="6" width="9.625" style="0" customWidth="1"/>
    <col min="7" max="7" width="11.25390625" style="0" customWidth="1"/>
    <col min="8" max="8" width="4.625" style="0" customWidth="1"/>
    <col min="9" max="9" width="9.25390625" style="0" customWidth="1"/>
    <col min="10" max="10" width="4.625" style="0" customWidth="1"/>
  </cols>
  <sheetData>
    <row r="1" spans="2:10" ht="17.25">
      <c r="B1" s="3" t="s">
        <v>90</v>
      </c>
      <c r="C1" s="3"/>
      <c r="D1" s="3"/>
      <c r="E1" s="3"/>
      <c r="F1" s="3"/>
      <c r="G1" s="3"/>
      <c r="H1" s="3"/>
      <c r="I1" s="3"/>
      <c r="J1" s="3"/>
    </row>
    <row r="2" spans="3:9" ht="13.5">
      <c r="C2" s="6" t="s">
        <v>91</v>
      </c>
      <c r="D2" s="6"/>
      <c r="E2" s="6"/>
      <c r="F2" s="6"/>
      <c r="G2" s="6"/>
      <c r="H2" s="6"/>
      <c r="I2" s="6"/>
    </row>
    <row r="4" spans="1:4" ht="13.5">
      <c r="A4" s="32" t="s">
        <v>92</v>
      </c>
      <c r="B4" s="32"/>
      <c r="C4" s="32"/>
      <c r="D4" s="33"/>
    </row>
    <row r="5" spans="1:3" ht="12.75">
      <c r="A5" s="15"/>
      <c r="B5" s="15"/>
      <c r="C5" s="15"/>
    </row>
    <row r="6" spans="1:11" ht="12.75">
      <c r="A6" s="34" t="s">
        <v>93</v>
      </c>
      <c r="B6" s="34" t="s">
        <v>6</v>
      </c>
      <c r="C6" s="34" t="s">
        <v>7</v>
      </c>
      <c r="D6" s="34" t="s">
        <v>8</v>
      </c>
      <c r="E6" s="34" t="s">
        <v>10</v>
      </c>
      <c r="F6" s="34" t="s">
        <v>94</v>
      </c>
      <c r="G6" s="34" t="s">
        <v>95</v>
      </c>
      <c r="H6" s="34" t="s">
        <v>93</v>
      </c>
      <c r="I6" s="34" t="s">
        <v>96</v>
      </c>
      <c r="J6" s="35" t="s">
        <v>93</v>
      </c>
      <c r="K6" s="35" t="s">
        <v>14</v>
      </c>
    </row>
    <row r="7" spans="1:11" ht="13.5">
      <c r="A7" s="36" t="s">
        <v>97</v>
      </c>
      <c r="B7" s="37" t="s">
        <v>98</v>
      </c>
      <c r="C7" s="38" t="s">
        <v>99</v>
      </c>
      <c r="D7" s="39">
        <v>1989</v>
      </c>
      <c r="E7" s="40" t="s">
        <v>100</v>
      </c>
      <c r="F7" s="41">
        <f aca="true" t="shared" si="0" ref="F7:F20">SUM(I7,K7)</f>
        <v>0.0017349537037037038</v>
      </c>
      <c r="G7" s="42" t="s">
        <v>101</v>
      </c>
      <c r="H7" s="43" t="s">
        <v>97</v>
      </c>
      <c r="I7" s="44">
        <v>0.0008495370370370371</v>
      </c>
      <c r="J7" s="45" t="s">
        <v>102</v>
      </c>
      <c r="K7" s="46">
        <v>0.0008854166666666666</v>
      </c>
    </row>
    <row r="8" spans="1:11" ht="13.5">
      <c r="A8" s="47" t="s">
        <v>102</v>
      </c>
      <c r="B8" s="48" t="s">
        <v>103</v>
      </c>
      <c r="C8" s="49" t="s">
        <v>104</v>
      </c>
      <c r="D8" s="50">
        <v>1964</v>
      </c>
      <c r="E8" s="51" t="s">
        <v>105</v>
      </c>
      <c r="F8" s="41">
        <f t="shared" si="0"/>
        <v>0.0017627314814814814</v>
      </c>
      <c r="G8" s="52" t="s">
        <v>106</v>
      </c>
      <c r="H8" s="53" t="s">
        <v>107</v>
      </c>
      <c r="I8" s="44">
        <v>0.0009259259259259259</v>
      </c>
      <c r="J8" s="54" t="s">
        <v>97</v>
      </c>
      <c r="K8" s="46">
        <v>0.0008368055555555556</v>
      </c>
    </row>
    <row r="9" spans="1:11" ht="13.5">
      <c r="A9" s="36" t="s">
        <v>108</v>
      </c>
      <c r="B9" s="48" t="s">
        <v>109</v>
      </c>
      <c r="C9" s="49" t="s">
        <v>110</v>
      </c>
      <c r="D9" s="50">
        <v>1985</v>
      </c>
      <c r="E9" s="55" t="s">
        <v>111</v>
      </c>
      <c r="F9" s="41">
        <f t="shared" si="0"/>
        <v>0.0018113425925925927</v>
      </c>
      <c r="G9" s="52" t="s">
        <v>101</v>
      </c>
      <c r="H9" s="43" t="s">
        <v>108</v>
      </c>
      <c r="I9" s="44">
        <v>0.0009143518518518518</v>
      </c>
      <c r="J9" s="45" t="s">
        <v>108</v>
      </c>
      <c r="K9" s="46">
        <v>0.0008969907407407407</v>
      </c>
    </row>
    <row r="10" spans="1:11" ht="13.5">
      <c r="A10" s="47" t="s">
        <v>107</v>
      </c>
      <c r="B10" s="48" t="s">
        <v>112</v>
      </c>
      <c r="C10" s="56" t="s">
        <v>113</v>
      </c>
      <c r="D10" s="50">
        <v>1984</v>
      </c>
      <c r="E10" s="51" t="s">
        <v>114</v>
      </c>
      <c r="F10" s="41">
        <f t="shared" si="0"/>
        <v>0.0019097222222222222</v>
      </c>
      <c r="G10" s="52" t="s">
        <v>101</v>
      </c>
      <c r="H10" s="53" t="s">
        <v>102</v>
      </c>
      <c r="I10" s="44">
        <v>0.0008946759259259259</v>
      </c>
      <c r="J10" s="54" t="s">
        <v>115</v>
      </c>
      <c r="K10" s="46">
        <v>0.0010150462962962962</v>
      </c>
    </row>
    <row r="11" spans="1:11" ht="13.5">
      <c r="A11" s="36" t="s">
        <v>116</v>
      </c>
      <c r="B11" s="48" t="s">
        <v>117</v>
      </c>
      <c r="C11" s="49" t="s">
        <v>118</v>
      </c>
      <c r="D11" s="50">
        <v>1992</v>
      </c>
      <c r="E11" s="55" t="s">
        <v>111</v>
      </c>
      <c r="F11" s="41">
        <f t="shared" si="0"/>
        <v>0.0019444444444444444</v>
      </c>
      <c r="G11" s="52" t="s">
        <v>119</v>
      </c>
      <c r="H11" s="43" t="s">
        <v>116</v>
      </c>
      <c r="I11" s="44">
        <v>0.0009629629629629631</v>
      </c>
      <c r="J11" s="45" t="s">
        <v>116</v>
      </c>
      <c r="K11" s="57">
        <v>0.0009814814814814814</v>
      </c>
    </row>
    <row r="12" spans="1:11" ht="13.5">
      <c r="A12" s="47" t="s">
        <v>120</v>
      </c>
      <c r="B12" s="48" t="s">
        <v>121</v>
      </c>
      <c r="C12" s="49" t="s">
        <v>122</v>
      </c>
      <c r="D12" s="50">
        <v>1991</v>
      </c>
      <c r="E12" s="49" t="s">
        <v>123</v>
      </c>
      <c r="F12" s="41">
        <f t="shared" si="0"/>
        <v>0.0019606481481481484</v>
      </c>
      <c r="G12" s="52" t="s">
        <v>119</v>
      </c>
      <c r="H12" s="53" t="s">
        <v>120</v>
      </c>
      <c r="I12" s="44">
        <v>0.0009907407407407408</v>
      </c>
      <c r="J12" s="54" t="s">
        <v>107</v>
      </c>
      <c r="K12" s="46">
        <v>0.0009699074074074075</v>
      </c>
    </row>
    <row r="13" spans="1:11" ht="13.5">
      <c r="A13" s="36" t="s">
        <v>115</v>
      </c>
      <c r="B13" s="48" t="s">
        <v>124</v>
      </c>
      <c r="C13" s="49" t="s">
        <v>125</v>
      </c>
      <c r="D13" s="50">
        <v>1984</v>
      </c>
      <c r="E13" s="51" t="s">
        <v>126</v>
      </c>
      <c r="F13" s="41">
        <f t="shared" si="0"/>
        <v>0.002085648148148148</v>
      </c>
      <c r="G13" s="52" t="s">
        <v>101</v>
      </c>
      <c r="H13" s="43" t="s">
        <v>127</v>
      </c>
      <c r="I13" s="44">
        <v>0.0010775462962962963</v>
      </c>
      <c r="J13" s="45" t="s">
        <v>120</v>
      </c>
      <c r="K13" s="46">
        <v>0.0010081018518518518</v>
      </c>
    </row>
    <row r="14" spans="1:11" ht="13.5">
      <c r="A14" s="47" t="s">
        <v>128</v>
      </c>
      <c r="B14" s="48" t="s">
        <v>129</v>
      </c>
      <c r="C14" s="49" t="s">
        <v>130</v>
      </c>
      <c r="D14" s="50">
        <v>1982</v>
      </c>
      <c r="E14" s="58" t="s">
        <v>131</v>
      </c>
      <c r="F14" s="41">
        <f t="shared" si="0"/>
        <v>0.002128472222222222</v>
      </c>
      <c r="G14" s="52" t="s">
        <v>101</v>
      </c>
      <c r="H14" s="53" t="s">
        <v>128</v>
      </c>
      <c r="I14" s="44">
        <v>0.0010185185185185186</v>
      </c>
      <c r="J14" s="54" t="s">
        <v>132</v>
      </c>
      <c r="K14" s="46">
        <v>0.0011099537037037035</v>
      </c>
    </row>
    <row r="15" spans="1:11" ht="13.5">
      <c r="A15" s="36" t="s">
        <v>132</v>
      </c>
      <c r="B15" s="48" t="s">
        <v>133</v>
      </c>
      <c r="C15" s="49" t="s">
        <v>134</v>
      </c>
      <c r="D15" s="50">
        <v>1989</v>
      </c>
      <c r="E15" s="58" t="s">
        <v>100</v>
      </c>
      <c r="F15" s="41">
        <f t="shared" si="0"/>
        <v>0.002148148148148148</v>
      </c>
      <c r="G15" s="52" t="s">
        <v>101</v>
      </c>
      <c r="H15" s="43" t="s">
        <v>115</v>
      </c>
      <c r="I15" s="44">
        <v>0.0010023148148148148</v>
      </c>
      <c r="J15" s="45" t="s">
        <v>103</v>
      </c>
      <c r="K15" s="46">
        <v>0.0011458333333333333</v>
      </c>
    </row>
    <row r="16" spans="1:11" ht="13.5">
      <c r="A16" s="47" t="s">
        <v>127</v>
      </c>
      <c r="B16" s="48" t="s">
        <v>135</v>
      </c>
      <c r="C16" s="49" t="s">
        <v>136</v>
      </c>
      <c r="D16" s="50">
        <v>1969</v>
      </c>
      <c r="E16" s="58" t="s">
        <v>137</v>
      </c>
      <c r="F16" s="41">
        <f t="shared" si="0"/>
        <v>0.00215625</v>
      </c>
      <c r="G16" s="52" t="s">
        <v>106</v>
      </c>
      <c r="H16" s="53" t="s">
        <v>132</v>
      </c>
      <c r="I16" s="44">
        <v>0.0010439814814814815</v>
      </c>
      <c r="J16" s="54" t="s">
        <v>127</v>
      </c>
      <c r="K16" s="46">
        <v>0.0011122685185185185</v>
      </c>
    </row>
    <row r="17" spans="1:11" ht="13.5">
      <c r="A17" s="36" t="s">
        <v>103</v>
      </c>
      <c r="B17" s="48" t="s">
        <v>138</v>
      </c>
      <c r="C17" s="49" t="s">
        <v>139</v>
      </c>
      <c r="D17" s="50">
        <v>1973</v>
      </c>
      <c r="E17" s="55" t="s">
        <v>140</v>
      </c>
      <c r="F17" s="41">
        <f t="shared" si="0"/>
        <v>0.002351851851851852</v>
      </c>
      <c r="G17" s="52" t="s">
        <v>141</v>
      </c>
      <c r="H17" s="43" t="s">
        <v>103</v>
      </c>
      <c r="I17" s="44">
        <v>0.001181712962962963</v>
      </c>
      <c r="J17" s="45" t="s">
        <v>138</v>
      </c>
      <c r="K17" s="46">
        <v>0.001170138888888889</v>
      </c>
    </row>
    <row r="18" spans="1:11" ht="13.5">
      <c r="A18" s="47" t="s">
        <v>138</v>
      </c>
      <c r="B18" s="48" t="s">
        <v>142</v>
      </c>
      <c r="C18" s="49" t="s">
        <v>143</v>
      </c>
      <c r="D18" s="50">
        <v>1966</v>
      </c>
      <c r="E18" s="58" t="s">
        <v>144</v>
      </c>
      <c r="F18" s="41">
        <f t="shared" si="0"/>
        <v>0.0024976851851851853</v>
      </c>
      <c r="G18" s="52" t="s">
        <v>106</v>
      </c>
      <c r="H18" s="53" t="s">
        <v>138</v>
      </c>
      <c r="I18" s="44">
        <v>0.0012222222222222222</v>
      </c>
      <c r="J18" s="54" t="s">
        <v>145</v>
      </c>
      <c r="K18" s="46">
        <v>0.0012754629629629628</v>
      </c>
    </row>
    <row r="19" spans="1:11" ht="13.5">
      <c r="A19" s="36" t="s">
        <v>145</v>
      </c>
      <c r="B19" s="48" t="s">
        <v>146</v>
      </c>
      <c r="C19" s="49" t="s">
        <v>147</v>
      </c>
      <c r="D19" s="50">
        <v>1940</v>
      </c>
      <c r="E19" s="51" t="s">
        <v>148</v>
      </c>
      <c r="F19" s="41">
        <f t="shared" si="0"/>
        <v>0.002960648148148148</v>
      </c>
      <c r="G19" s="52" t="s">
        <v>149</v>
      </c>
      <c r="H19" s="43" t="s">
        <v>145</v>
      </c>
      <c r="I19" s="44">
        <v>0.0014930555555555556</v>
      </c>
      <c r="J19" s="45" t="s">
        <v>150</v>
      </c>
      <c r="K19" s="46">
        <v>0.0014675925925925926</v>
      </c>
    </row>
    <row r="20" spans="1:11" ht="13.5">
      <c r="A20" s="59" t="s">
        <v>150</v>
      </c>
      <c r="B20" s="60" t="s">
        <v>151</v>
      </c>
      <c r="C20" s="61" t="s">
        <v>152</v>
      </c>
      <c r="D20" s="62">
        <v>1991</v>
      </c>
      <c r="E20" s="63" t="s">
        <v>111</v>
      </c>
      <c r="F20" s="64">
        <f t="shared" si="0"/>
        <v>0.008052083333333333</v>
      </c>
      <c r="G20" s="65" t="s">
        <v>119</v>
      </c>
      <c r="H20" s="66" t="s">
        <v>150</v>
      </c>
      <c r="I20" s="67">
        <v>0.006944444444444444</v>
      </c>
      <c r="J20" s="68" t="s">
        <v>128</v>
      </c>
      <c r="K20" s="69">
        <v>0.0011076388888888891</v>
      </c>
    </row>
    <row r="21" spans="1:11" ht="13.5">
      <c r="A21" s="70"/>
      <c r="B21" s="71" t="s">
        <v>153</v>
      </c>
      <c r="C21" s="72" t="s">
        <v>154</v>
      </c>
      <c r="D21" s="73">
        <v>1974</v>
      </c>
      <c r="E21" s="74" t="s">
        <v>155</v>
      </c>
      <c r="F21" s="75" t="s">
        <v>156</v>
      </c>
      <c r="G21" s="76" t="s">
        <v>141</v>
      </c>
      <c r="H21" s="77"/>
      <c r="I21" s="78"/>
      <c r="J21" s="79"/>
      <c r="K21" s="80"/>
    </row>
    <row r="22" spans="1:11" ht="13.5">
      <c r="A22" s="81"/>
      <c r="B22" s="82" t="s">
        <v>145</v>
      </c>
      <c r="C22" s="83" t="s">
        <v>157</v>
      </c>
      <c r="D22" s="84">
        <v>1978</v>
      </c>
      <c r="E22" s="85" t="s">
        <v>158</v>
      </c>
      <c r="F22" s="86" t="s">
        <v>156</v>
      </c>
      <c r="G22" s="87" t="s">
        <v>141</v>
      </c>
      <c r="H22" s="88"/>
      <c r="I22" s="89"/>
      <c r="J22" s="90"/>
      <c r="K22" s="91"/>
    </row>
    <row r="23" spans="1:11" ht="13.5">
      <c r="A23" s="81"/>
      <c r="B23" s="82" t="s">
        <v>150</v>
      </c>
      <c r="C23" s="83" t="s">
        <v>159</v>
      </c>
      <c r="D23" s="84">
        <v>1978</v>
      </c>
      <c r="E23" s="85" t="s">
        <v>160</v>
      </c>
      <c r="F23" s="86" t="s">
        <v>156</v>
      </c>
      <c r="G23" s="87" t="s">
        <v>141</v>
      </c>
      <c r="H23" s="88"/>
      <c r="I23" s="89"/>
      <c r="J23" s="90"/>
      <c r="K23" s="91"/>
    </row>
    <row r="24" spans="1:11" ht="13.5">
      <c r="A24" s="81"/>
      <c r="B24" s="82" t="s">
        <v>161</v>
      </c>
      <c r="C24" s="83" t="s">
        <v>162</v>
      </c>
      <c r="D24" s="84">
        <v>1980</v>
      </c>
      <c r="E24" s="85" t="s">
        <v>163</v>
      </c>
      <c r="F24" s="86" t="s">
        <v>156</v>
      </c>
      <c r="G24" s="87" t="s">
        <v>101</v>
      </c>
      <c r="H24" s="88"/>
      <c r="I24" s="89"/>
      <c r="J24" s="90"/>
      <c r="K24" s="91"/>
    </row>
    <row r="25" spans="1:11" ht="13.5">
      <c r="A25" s="92"/>
      <c r="B25" s="93" t="s">
        <v>164</v>
      </c>
      <c r="C25" s="94" t="s">
        <v>165</v>
      </c>
      <c r="D25" s="95">
        <v>1983</v>
      </c>
      <c r="E25" s="96" t="s">
        <v>155</v>
      </c>
      <c r="F25" s="97" t="s">
        <v>156</v>
      </c>
      <c r="G25" s="98" t="s">
        <v>101</v>
      </c>
      <c r="H25" s="99"/>
      <c r="I25" s="100"/>
      <c r="J25" s="101"/>
      <c r="K25" s="102"/>
    </row>
  </sheetData>
  <autoFilter ref="A6:K25"/>
  <mergeCells count="2">
    <mergeCell ref="B1:J1"/>
    <mergeCell ref="C2:I2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N16" sqref="N16"/>
    </sheetView>
  </sheetViews>
  <sheetFormatPr defaultColWidth="9.00390625" defaultRowHeight="12.75"/>
  <cols>
    <col min="1" max="1" width="6.375" style="0" customWidth="1"/>
    <col min="2" max="2" width="8.375" style="0" customWidth="1"/>
    <col min="3" max="3" width="22.75390625" style="0" customWidth="1"/>
    <col min="4" max="4" width="10.375" style="0" customWidth="1"/>
    <col min="5" max="5" width="29.00390625" style="0" customWidth="1"/>
    <col min="6" max="6" width="9.625" style="0" customWidth="1"/>
    <col min="7" max="7" width="11.25390625" style="0" customWidth="1"/>
    <col min="8" max="8" width="4.625" style="0" customWidth="1"/>
    <col min="9" max="9" width="9.25390625" style="0" customWidth="1"/>
    <col min="10" max="10" width="4.625" style="0" customWidth="1"/>
  </cols>
  <sheetData>
    <row r="1" spans="2:10" ht="17.25">
      <c r="B1" s="3" t="s">
        <v>90</v>
      </c>
      <c r="C1" s="3"/>
      <c r="D1" s="3"/>
      <c r="E1" s="3"/>
      <c r="F1" s="3"/>
      <c r="G1" s="3"/>
      <c r="H1" s="3"/>
      <c r="I1" s="3"/>
      <c r="J1" s="3"/>
    </row>
    <row r="2" spans="3:9" ht="13.5">
      <c r="C2" s="6" t="s">
        <v>91</v>
      </c>
      <c r="D2" s="6"/>
      <c r="E2" s="6"/>
      <c r="F2" s="6"/>
      <c r="G2" s="6"/>
      <c r="H2" s="6"/>
      <c r="I2" s="6"/>
    </row>
    <row r="4" spans="1:4" ht="13.5">
      <c r="A4" s="32" t="s">
        <v>166</v>
      </c>
      <c r="B4" s="32"/>
      <c r="C4" s="32"/>
      <c r="D4" s="33"/>
    </row>
    <row r="5" spans="1:3" ht="12.75">
      <c r="A5" s="15"/>
      <c r="B5" s="15"/>
      <c r="C5" s="15"/>
    </row>
    <row r="6" spans="1:11" ht="12.75">
      <c r="A6" s="34" t="s">
        <v>93</v>
      </c>
      <c r="B6" s="34" t="s">
        <v>6</v>
      </c>
      <c r="C6" s="34" t="s">
        <v>7</v>
      </c>
      <c r="D6" s="34" t="s">
        <v>8</v>
      </c>
      <c r="E6" s="34" t="s">
        <v>10</v>
      </c>
      <c r="F6" s="34" t="s">
        <v>94</v>
      </c>
      <c r="G6" s="34" t="s">
        <v>95</v>
      </c>
      <c r="H6" s="34" t="s">
        <v>93</v>
      </c>
      <c r="I6" s="34" t="s">
        <v>96</v>
      </c>
      <c r="J6" s="35" t="s">
        <v>93</v>
      </c>
      <c r="K6" s="35" t="s">
        <v>14</v>
      </c>
    </row>
    <row r="7" spans="1:11" ht="13.5">
      <c r="A7" s="47" t="s">
        <v>97</v>
      </c>
      <c r="B7" s="48" t="s">
        <v>167</v>
      </c>
      <c r="C7" s="103" t="s">
        <v>168</v>
      </c>
      <c r="D7" s="104">
        <v>1978</v>
      </c>
      <c r="E7" s="58" t="s">
        <v>169</v>
      </c>
      <c r="F7" s="41">
        <f>SUM(I7,K7)</f>
        <v>0.0029733796296296296</v>
      </c>
      <c r="G7" s="52" t="s">
        <v>170</v>
      </c>
      <c r="H7" s="53" t="s">
        <v>97</v>
      </c>
      <c r="I7" s="44">
        <v>0.0014953703703703702</v>
      </c>
      <c r="J7" s="54" t="s">
        <v>97</v>
      </c>
      <c r="K7" s="46">
        <v>0.0014780092592592594</v>
      </c>
    </row>
    <row r="8" spans="1:11" ht="13.5">
      <c r="A8" s="47" t="s">
        <v>102</v>
      </c>
      <c r="B8" s="48" t="s">
        <v>171</v>
      </c>
      <c r="C8" s="56" t="s">
        <v>172</v>
      </c>
      <c r="D8" s="104">
        <v>1959</v>
      </c>
      <c r="E8" s="51" t="s">
        <v>173</v>
      </c>
      <c r="F8" s="41">
        <f>SUM(I8,K8)</f>
        <v>0.0033113425925925923</v>
      </c>
      <c r="G8" s="52" t="s">
        <v>174</v>
      </c>
      <c r="H8" s="53" t="s">
        <v>102</v>
      </c>
      <c r="I8" s="44">
        <v>0.0016550925925925926</v>
      </c>
      <c r="J8" s="54" t="s">
        <v>102</v>
      </c>
      <c r="K8" s="46">
        <v>0.0016562499999999997</v>
      </c>
    </row>
    <row r="9" spans="1:11" ht="13.5">
      <c r="A9" s="47" t="s">
        <v>108</v>
      </c>
      <c r="B9" s="48" t="s">
        <v>175</v>
      </c>
      <c r="C9" s="49" t="s">
        <v>176</v>
      </c>
      <c r="D9" s="104">
        <v>1989</v>
      </c>
      <c r="E9" s="49" t="s">
        <v>177</v>
      </c>
      <c r="F9" s="41">
        <f>SUM(I9,K9)</f>
        <v>0.008733796296296295</v>
      </c>
      <c r="G9" s="52" t="s">
        <v>170</v>
      </c>
      <c r="H9" s="53" t="s">
        <v>108</v>
      </c>
      <c r="I9" s="44">
        <v>0.006944444444444444</v>
      </c>
      <c r="J9" s="54" t="s">
        <v>108</v>
      </c>
      <c r="K9" s="46">
        <v>0.0017893518518518519</v>
      </c>
    </row>
    <row r="10" spans="1:11" ht="13.5">
      <c r="A10" s="105" t="s">
        <v>107</v>
      </c>
      <c r="B10" s="106" t="s">
        <v>178</v>
      </c>
      <c r="C10" s="107" t="s">
        <v>179</v>
      </c>
      <c r="D10" s="108">
        <v>1987</v>
      </c>
      <c r="E10" s="107" t="s">
        <v>177</v>
      </c>
      <c r="F10" s="109">
        <f>SUM(I10,K10)</f>
        <v>0.008743055555555556</v>
      </c>
      <c r="G10" s="110" t="s">
        <v>170</v>
      </c>
      <c r="H10" s="111" t="s">
        <v>107</v>
      </c>
      <c r="I10" s="112">
        <v>0.006944444444444444</v>
      </c>
      <c r="J10" s="113" t="s">
        <v>107</v>
      </c>
      <c r="K10" s="114">
        <v>0.001798611111111111</v>
      </c>
    </row>
  </sheetData>
  <autoFilter ref="A6:K6"/>
  <mergeCells count="2">
    <mergeCell ref="B1:J1"/>
    <mergeCell ref="C2:I2"/>
  </mergeCells>
  <printOptions/>
  <pageMargins left="0.75" right="0.75" top="1" bottom="1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cp:lastPrinted>2010-04-26T09:06:51Z</cp:lastPrinted>
  <dcterms:created xsi:type="dcterms:W3CDTF">2010-04-20T19:07:50Z</dcterms:created>
  <dcterms:modified xsi:type="dcterms:W3CDTF">2010-04-25T17:40:00Z</dcterms:modified>
  <cp:category/>
  <cp:version/>
  <cp:contentType/>
  <cp:contentStatus/>
  <cp:revision>1</cp:revision>
</cp:coreProperties>
</file>